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602" firstSheet="14" activeTab="19"/>
  </bookViews>
  <sheets>
    <sheet name="表皮" sheetId="9" r:id="rId1"/>
    <sheet name="1部门收支总表" sheetId="1" r:id="rId2"/>
    <sheet name="2部门收入总表" sheetId="19" r:id="rId3"/>
    <sheet name="3部门支出总表" sheetId="23" r:id="rId4"/>
    <sheet name="4政府预算支出经济分类情况表" sheetId="37" r:id="rId5"/>
    <sheet name="5部门预算支出经济分类情况表" sheetId="38" r:id="rId6"/>
    <sheet name="6财政拨款收支总表" sheetId="24" r:id="rId7"/>
    <sheet name="7一般公共预算支出表" sheetId="25" r:id="rId8"/>
    <sheet name="8一般公共预算基本支出表" sheetId="27" r:id="rId9"/>
    <sheet name="9财政拨款收入安排的预算支出表" sheetId="42" r:id="rId10"/>
    <sheet name="10省提前告知专项支出表" sheetId="30" r:id="rId11"/>
    <sheet name="11纳入预算管理的行政事业性收费收入安排的预算支出表" sheetId="39" r:id="rId12"/>
    <sheet name="12政府性基金预算支出表" sheetId="26" r:id="rId13"/>
    <sheet name="13纳入专户管理的行政事业性收费收入安排的预算支出表" sheetId="40" r:id="rId14"/>
    <sheet name="14项目支出表（偿债）" sheetId="28" r:id="rId15"/>
    <sheet name="15项目支出明细表" sheetId="41" r:id="rId16"/>
    <sheet name="16“三公”经费支出预算表" sheetId="34" r:id="rId17"/>
    <sheet name="17政府采购表" sheetId="12" r:id="rId18"/>
    <sheet name="18政府购买服务表" sheetId="35" r:id="rId19"/>
    <sheet name="19支出功能预算表" sheetId="43" r:id="rId20"/>
  </sheets>
  <externalReferences>
    <externalReference r:id="rId21"/>
  </externalReferences>
  <definedNames>
    <definedName name="_xlnm.Print_Area" localSheetId="10">'10省提前告知专项支出表'!$A$1:$G$8</definedName>
    <definedName name="_xlnm.Print_Area" localSheetId="18">'18政府购买服务表'!$A$1:$N$6</definedName>
    <definedName name="_xlnm.Print_Area">#N/A</definedName>
    <definedName name="_xlnm.Print_Titles" localSheetId="10">'10省提前告知专项支出表'!$1:$7</definedName>
    <definedName name="_xlnm.Print_Titles" localSheetId="18">'18政府购买服务表'!$1:$5</definedName>
    <definedName name="_xlnm.Print_Titles">#N/A</definedName>
    <definedName name="Z_F3E756D0_37BF_413B_B4A8_93A201DE2E9C_.wvu.PrintTitles" localSheetId="10" hidden="1">[1]财政拨款细3!$A$1:$IV$5</definedName>
    <definedName name="Z_F3E756D0_37BF_413B_B4A8_93A201DE2E9C_.wvu.PrintTitles" localSheetId="12" hidden="1">[1]财政拨款细3!$A$1:$IV$5</definedName>
    <definedName name="Z_F3E756D0_37BF_413B_B4A8_93A201DE2E9C_.wvu.PrintTitles" localSheetId="17" hidden="1">'17政府采购表'!$2:$6</definedName>
    <definedName name="Z_F3E756D0_37BF_413B_B4A8_93A201DE2E9C_.wvu.PrintTitles" localSheetId="2" hidden="1">[1]财政拨款细3!$A$1:$IV$5</definedName>
    <definedName name="Z_F3E756D0_37BF_413B_B4A8_93A201DE2E9C_.wvu.PrintTitles" localSheetId="3" hidden="1">[1]财政拨款细3!$A$1:$IV$5</definedName>
    <definedName name="Z_F3E756D0_37BF_413B_B4A8_93A201DE2E9C_.wvu.PrintTitles" localSheetId="7" hidden="1">[1]财政拨款细3!$A$1:$IV$5</definedName>
    <definedName name="Z_F3E756D0_37BF_413B_B4A8_93A201DE2E9C_.wvu.PrintTitles" hidden="1">#REF!</definedName>
  </definedNames>
  <calcPr calcId="144525"/>
</workbook>
</file>

<file path=xl/sharedStrings.xml><?xml version="1.0" encoding="utf-8"?>
<sst xmlns="http://schemas.openxmlformats.org/spreadsheetml/2006/main" count="528" uniqueCount="266">
  <si>
    <t xml:space="preserve">2022年昌图县文化旅游和广播电视局部门预算公开报表  </t>
  </si>
  <si>
    <t xml:space="preserve"> </t>
  </si>
  <si>
    <t>附表1：</t>
  </si>
  <si>
    <t xml:space="preserve">    2022年昌图县文化旅游和广播电视局部门收支预算总表</t>
  </si>
  <si>
    <t>单位：万元</t>
  </si>
  <si>
    <t>单位名称</t>
  </si>
  <si>
    <t>合计</t>
  </si>
  <si>
    <t>一般公共预算拨款收入</t>
  </si>
  <si>
    <t>政府性基金收入</t>
  </si>
  <si>
    <t>纳入专户管理的行政事业性收费收入</t>
  </si>
  <si>
    <t>其他收入</t>
  </si>
  <si>
    <t>支出预算</t>
  </si>
  <si>
    <t>小计</t>
  </si>
  <si>
    <t>财政拨款（补助）收入</t>
  </si>
  <si>
    <t>纳入预算管理的行政事业性收费收入</t>
  </si>
  <si>
    <t>专项收入</t>
  </si>
  <si>
    <t>工资福利支出</t>
  </si>
  <si>
    <t>商品和服务支出</t>
  </si>
  <si>
    <t>对个人和家庭的补助支出</t>
  </si>
  <si>
    <t>项目支出</t>
  </si>
  <si>
    <t>昌图县文化旅游和广播电视局</t>
  </si>
  <si>
    <t>附表2：</t>
  </si>
  <si>
    <t>2022年昌图县文化旅游和广播电视局部门收入预算总表</t>
  </si>
  <si>
    <t xml:space="preserve"> 单位：万元</t>
  </si>
  <si>
    <t>科目名称（类/款/项）</t>
  </si>
  <si>
    <t>207     文化旅游体育与传媒支出</t>
  </si>
  <si>
    <t>20701   文化和旅游</t>
  </si>
  <si>
    <t>2070101 行政运行</t>
  </si>
  <si>
    <t>2070105 文化展示及纪念机构</t>
  </si>
  <si>
    <t>2070109 群众文化</t>
  </si>
  <si>
    <t>2070112 文化和旅游市场管理</t>
  </si>
  <si>
    <t>20702   文物</t>
  </si>
  <si>
    <t>2070204 文物保护</t>
  </si>
  <si>
    <t>20703   体育</t>
  </si>
  <si>
    <t>2070308 群众体育</t>
  </si>
  <si>
    <t>208     社会保障和就业支出</t>
  </si>
  <si>
    <t>20805   行政事业单位养老支出</t>
  </si>
  <si>
    <t>2080505 机关事业单位基本养老保险缴费支出</t>
  </si>
  <si>
    <t>20808   抚恤</t>
  </si>
  <si>
    <t>2080802 伤残抚恤</t>
  </si>
  <si>
    <t>221     住房保障支出</t>
  </si>
  <si>
    <t>22102   住房改革支出</t>
  </si>
  <si>
    <t>2210201 住房公积金</t>
  </si>
  <si>
    <t>附表3：</t>
  </si>
  <si>
    <t>2022年昌图县文化旅游和广播电视局部门支出预算总表</t>
  </si>
  <si>
    <t>基本支出</t>
  </si>
  <si>
    <t>附表4：</t>
  </si>
  <si>
    <t>2022年昌图县文化旅游和广播电视局政府预算经济分类情况表</t>
  </si>
  <si>
    <t>预算科目名称</t>
  </si>
  <si>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</si>
  <si>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</si>
  <si>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</si>
  <si>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</si>
  <si>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</si>
  <si>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</si>
  <si>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</si>
  <si>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</si>
  <si>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</si>
  <si>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</si>
  <si>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</si>
  <si>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</si>
  <si>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</si>
  <si>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</si>
  <si>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</si>
  <si>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</si>
  <si>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</si>
  <si>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</si>
  <si>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</si>
  <si>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</si>
  <si>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</si>
  <si>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</si>
  <si>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</si>
  <si>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</si>
  <si>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</si>
  <si>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</si>
  <si>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</si>
  <si>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</si>
  <si>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</si>
  <si>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</si>
  <si>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</si>
  <si>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</si>
  <si>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</si>
  <si>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</si>
  <si>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</si>
  <si>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</si>
  <si>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</si>
  <si>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附表5：</t>
  </si>
  <si>
    <t>2022年昌图县文化旅游和广播电视局部门预算经济分类情况表</t>
  </si>
  <si>
    <t xml:space="preserve">  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</si>
  <si>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</si>
  <si>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</si>
  <si>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</si>
  <si>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</si>
  <si>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</si>
  <si>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</si>
  <si>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</si>
  <si>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商品和服务支出</t>
  </si>
  <si>
    <t xml:space="preserve">    水电费</t>
  </si>
  <si>
    <t xml:space="preserve">    取暖费</t>
  </si>
  <si>
    <t xml:space="preserve">    差旅费</t>
  </si>
  <si>
    <t xml:space="preserve">    劳务费</t>
  </si>
  <si>
    <t xml:space="preserve">    福利费</t>
  </si>
  <si>
    <t xml:space="preserve">    其他交通费</t>
  </si>
  <si>
    <t xml:space="preserve">    离休费</t>
  </si>
  <si>
    <t xml:space="preserve">    退休费</t>
  </si>
  <si>
    <t xml:space="preserve">    生活补助</t>
  </si>
  <si>
    <t xml:space="preserve">    救济费</t>
  </si>
  <si>
    <t xml:space="preserve">  资本性支出</t>
  </si>
  <si>
    <t xml:space="preserve">    房屋建筑物构建</t>
  </si>
  <si>
    <t xml:space="preserve">    办公设备购置</t>
  </si>
  <si>
    <t xml:space="preserve">    土地补偿</t>
  </si>
  <si>
    <t xml:space="preserve">    拆迁补偿</t>
  </si>
  <si>
    <t>附表6：</t>
  </si>
  <si>
    <t>2022年昌图县文化旅游和广播电视局部门财政拨款收支预算总表</t>
  </si>
  <si>
    <t>收            入</t>
  </si>
  <si>
    <t>支                  出</t>
  </si>
  <si>
    <t>项                    目</t>
  </si>
  <si>
    <t>2022年预算数</t>
  </si>
  <si>
    <t>项   目（按支出功能科目分类）</t>
  </si>
  <si>
    <t>一、一般公共预算拨款收入</t>
  </si>
  <si>
    <t xml:space="preserve">    一、一般公共服务</t>
  </si>
  <si>
    <t>1、财政拨款（补助）收入</t>
  </si>
  <si>
    <t xml:space="preserve">    二、外交</t>
  </si>
  <si>
    <t>2、纳入预算管理的行政事业性收费收入</t>
  </si>
  <si>
    <t xml:space="preserve">    三、国防</t>
  </si>
  <si>
    <t>3、专项收入</t>
  </si>
  <si>
    <t xml:space="preserve">    四、公共安全</t>
  </si>
  <si>
    <t xml:space="preserve">4、其他收入 </t>
  </si>
  <si>
    <t xml:space="preserve">    五、教育</t>
  </si>
  <si>
    <t>5、提前告知专项</t>
  </si>
  <si>
    <t xml:space="preserve">    六、科学技术支出</t>
  </si>
  <si>
    <t>二、政府性基金预算拨款收入</t>
  </si>
  <si>
    <t xml:space="preserve">    七、文化旅游体育与传媒</t>
  </si>
  <si>
    <t xml:space="preserve">    八、社会保障和就业</t>
  </si>
  <si>
    <t xml:space="preserve">    九、社会保险基金支出</t>
  </si>
  <si>
    <t xml:space="preserve">    十、卫生健康支出</t>
  </si>
  <si>
    <t xml:space="preserve">    十一、节能环保</t>
  </si>
  <si>
    <t xml:space="preserve">    十二、城乡社区事务</t>
  </si>
  <si>
    <t xml:space="preserve">    十三、农林水事务</t>
  </si>
  <si>
    <t xml:space="preserve">    十四、交通运输</t>
  </si>
  <si>
    <t xml:space="preserve">    十五、资源勘探电力信息等事务</t>
  </si>
  <si>
    <t xml:space="preserve">    十六、商业服务业等事务</t>
  </si>
  <si>
    <t xml:space="preserve">    十七、金融监管等事务支出</t>
  </si>
  <si>
    <t xml:space="preserve">    十八、援助其他地区支出</t>
  </si>
  <si>
    <t xml:space="preserve">    十九、自然资源海洋气象等事务</t>
  </si>
  <si>
    <t xml:space="preserve">    二十、住房保障支出</t>
  </si>
  <si>
    <t xml:space="preserve">    二十一、粮油物资储备事务</t>
  </si>
  <si>
    <t xml:space="preserve">    二十二、灾害防治及应急管理支出</t>
  </si>
  <si>
    <t xml:space="preserve">    二十二、预备费</t>
  </si>
  <si>
    <t xml:space="preserve">    二十四、其他支出</t>
  </si>
  <si>
    <t xml:space="preserve">    二十五、转移性支出</t>
  </si>
  <si>
    <t xml:space="preserve">    二十七、债务还本支出</t>
  </si>
  <si>
    <t xml:space="preserve">    二十八、债务付息支出</t>
  </si>
  <si>
    <t xml:space="preserve">    二十九、债务发行费用支出</t>
  </si>
  <si>
    <t>本  年  收  入  合  计</t>
  </si>
  <si>
    <t>本  年  支  出  合  计</t>
  </si>
  <si>
    <t>附表7：</t>
  </si>
  <si>
    <t>2022年昌图县文化旅游和广播电视局部门一般公共预算支出表</t>
  </si>
  <si>
    <t>附表8：</t>
  </si>
  <si>
    <t>2022年昌图县文化旅游和广播电视局部门一般公共预算基本支出表</t>
  </si>
  <si>
    <t>科目名称</t>
  </si>
  <si>
    <t>2022年基本支出</t>
  </si>
  <si>
    <t>合  计</t>
  </si>
  <si>
    <t>人员经费</t>
  </si>
  <si>
    <t>公用经费</t>
  </si>
  <si>
    <t>附表9：</t>
  </si>
  <si>
    <t>2022年昌图县文化旅游和广播电视局财政拨款收入安排的预算支出表</t>
  </si>
  <si>
    <t>对个人和家庭的补助</t>
  </si>
  <si>
    <t>附表10：</t>
  </si>
  <si>
    <t>2022年年昌图县文化旅游和广播电视局市提前告知专项支出表</t>
  </si>
  <si>
    <t>附表11：</t>
  </si>
  <si>
    <t>2022年昌图县文化旅游和广播电视局纳入预算管理的行政事业性收费收入安排的预算支出表</t>
  </si>
  <si>
    <t>附表12：</t>
  </si>
  <si>
    <t>2022年昌图县文化旅游和广播电视局政府性基金预算收入安排的预算支出表</t>
  </si>
  <si>
    <t>附表13：</t>
  </si>
  <si>
    <t>2022年昌图县文化旅游和广播电视局部门纳入专户管理的行政事业性收费收入安排的预算支出表</t>
  </si>
  <si>
    <t>附表14：</t>
  </si>
  <si>
    <t>2022年昌图县文化旅游和广播电视局部门债务支出预算情况表</t>
  </si>
  <si>
    <t>项目名称</t>
  </si>
  <si>
    <t>项目内容</t>
  </si>
  <si>
    <t>附表15：</t>
  </si>
  <si>
    <t xml:space="preserve">2022年昌图县文化旅游和广播电视局项目支出预算明细表           
</t>
  </si>
  <si>
    <t>部门(单位)名称</t>
  </si>
  <si>
    <t>纳入专户管理的行政事业性收费收</t>
  </si>
  <si>
    <t>项目绩效目标</t>
  </si>
  <si>
    <t>文化市场综合行政执法经费</t>
  </si>
  <si>
    <t>举办城乡广场文化周</t>
  </si>
  <si>
    <t>开展送戏下乡活动</t>
  </si>
  <si>
    <t>开展文物征集工作</t>
  </si>
  <si>
    <t>展览馆馆藏作品编印</t>
  </si>
  <si>
    <t>文物保护执法检查</t>
  </si>
  <si>
    <t>2022年老体协工作经费</t>
  </si>
  <si>
    <t>附表16：</t>
  </si>
  <si>
    <t>2022年昌图县文化旅游和广播电视局部门一般公共预算“三公”经费支出情况表</t>
  </si>
  <si>
    <t>项        目</t>
  </si>
  <si>
    <t>2021年预算数</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</si>
  <si>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</si>
  <si>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</si>
  <si>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</si>
  <si>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</si>
  <si>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</si>
  <si>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</si>
  <si>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附表17：</t>
  </si>
  <si>
    <t>2022年昌图县文化旅游和广播电视局部门政府采购支出预算表</t>
  </si>
  <si>
    <t xml:space="preserve">              单位：万元</t>
  </si>
  <si>
    <t>单位名称科目名称（类/款/项）</t>
  </si>
  <si>
    <t>附表18：</t>
  </si>
  <si>
    <t>2022年昌图县文化旅游和广播电视局部门财政资金安排的政府购买服务项目支出表</t>
  </si>
  <si>
    <t>单位:万元</t>
  </si>
  <si>
    <t>部门名称（含所属单位）</t>
  </si>
  <si>
    <t>功能科目名称</t>
  </si>
  <si>
    <t>对应指导目录名称（三级目录代码及名称）</t>
  </si>
  <si>
    <t>购买项目内容</t>
  </si>
  <si>
    <t>购买服务项目类别</t>
  </si>
  <si>
    <t>承接主体</t>
  </si>
  <si>
    <t>购买方式</t>
  </si>
  <si>
    <t>总计</t>
  </si>
  <si>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</si>
  <si>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</si>
  <si>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</si>
  <si>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</si>
  <si>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</si>
  <si>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</si>
  <si>
    <t>附表19：</t>
  </si>
  <si>
    <t>2022年昌图县文化旅游和广播电视局支出功能分类预算表</t>
  </si>
  <si>
    <t>科目编码</t>
  </si>
  <si>
    <t>本年收入</t>
  </si>
  <si>
    <t>一般公共
预算</t>
  </si>
  <si>
    <t>政府性基金预算</t>
  </si>
  <si>
    <t>国有资本经营预算</t>
  </si>
  <si>
    <t>财政专户管理资金</t>
  </si>
  <si>
    <t>207</t>
  </si>
  <si>
    <t>文化旅游体育与传媒支出</t>
  </si>
  <si>
    <t>20701</t>
  </si>
  <si>
    <t xml:space="preserve">  文化和旅游</t>
  </si>
  <si>
    <t>2070101</t>
  </si>
  <si>
    <t xml:space="preserve">    行政运行</t>
  </si>
  <si>
    <t>2070105</t>
  </si>
  <si>
    <t xml:space="preserve">    文化展示及纪念机构</t>
  </si>
  <si>
    <t>2070109</t>
  </si>
  <si>
    <t xml:space="preserve">    群众文化</t>
  </si>
  <si>
    <t>2070112</t>
  </si>
  <si>
    <t xml:space="preserve">    文化和旅游市场管理</t>
  </si>
  <si>
    <t>20702</t>
  </si>
  <si>
    <t xml:space="preserve">  文物</t>
  </si>
  <si>
    <t>2070204</t>
  </si>
  <si>
    <t xml:space="preserve">    文物保护</t>
  </si>
  <si>
    <t>20703</t>
  </si>
  <si>
    <t xml:space="preserve">  体育</t>
  </si>
  <si>
    <t>2070308</t>
  </si>
  <si>
    <t xml:space="preserve">    群众体育</t>
  </si>
  <si>
    <t>208</t>
  </si>
  <si>
    <t>社会保障和就业支出</t>
  </si>
  <si>
    <t>20805</t>
  </si>
  <si>
    <t xml:space="preserve">  行政事业单位养老支出</t>
  </si>
  <si>
    <t>2080505</t>
  </si>
  <si>
    <t xml:space="preserve">    机关事业单位基本养老保险缴费支出</t>
  </si>
  <si>
    <t>20808</t>
  </si>
  <si>
    <t xml:space="preserve">  抚恤</t>
  </si>
  <si>
    <t>2080802</t>
  </si>
  <si>
    <t xml:space="preserve">    伤残抚恤</t>
  </si>
  <si>
    <t>221</t>
  </si>
  <si>
    <t>住房保障支出</t>
  </si>
  <si>
    <t>22102</t>
  </si>
  <si>
    <t xml:space="preserve">  住房改革支出</t>
  </si>
  <si>
    <t>2210201</t>
  </si>
</sst>
</file>

<file path=xl/styles.xml><?xml version="1.0" encoding="utf-8"?>
<styleSheet xmlns="http://schemas.openxmlformats.org/spreadsheetml/2006/main">
  <numFmts count="10">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
    <numFmt numFmtId="177" formatCode="0.00_);[Red]\(0.00\)"/>
    <numFmt numFmtId="178" formatCode="#,##0.0;[Red]\-#,##0.0"/>
    <numFmt numFmtId="179" formatCode="#,##0.00_ "/>
    <numFmt numFmtId="180" formatCode="0.00_ "/>
    <numFmt numFmtId="181" formatCode="0.0_);[Red]\(0.0\)"/>
  </numFmts>
  <fonts count="38">
    <font>
      <sz val="12"/>
      <name val="宋体"/>
      <charset val="134"/>
    </font>
    <font>
      <b/>
      <sz val="22"/>
      <name val="宋体"/>
      <charset val="134"/>
    </font>
    <font>
      <sz val="10"/>
      <name val="宋体"/>
      <charset val="134"/>
    </font>
    <font>
      <sz val="18"/>
      <name val="黑体"/>
      <charset val="134"/>
    </font>
    <font>
      <b/>
      <sz val="10"/>
      <name val="宋体"/>
      <charset val="134"/>
    </font>
    <font>
      <sz val="9"/>
      <name val="宋体"/>
      <charset val="134"/>
    </font>
    <font>
      <b/>
      <sz val="12"/>
      <name val="宋体"/>
      <charset val="134"/>
    </font>
    <font>
      <b/>
      <sz val="22"/>
      <color indexed="8"/>
      <name val="宋体"/>
      <charset val="134"/>
    </font>
    <font>
      <b/>
      <sz val="20"/>
      <name val="宋体"/>
      <charset val="134"/>
    </font>
    <font>
      <b/>
      <sz val="18"/>
      <name val="宋体"/>
      <charset val="134"/>
    </font>
    <font>
      <sz val="10"/>
      <color indexed="8"/>
      <name val="宋体"/>
      <charset val="1"/>
      <scheme val="minor"/>
    </font>
    <font>
      <sz val="11"/>
      <color indexed="8"/>
      <name val="宋体"/>
      <charset val="1"/>
      <scheme val="minor"/>
    </font>
    <font>
      <b/>
      <sz val="9"/>
      <name val="宋体"/>
      <charset val="134"/>
    </font>
    <font>
      <sz val="11"/>
      <name val="宋体"/>
      <charset val="134"/>
    </font>
    <font>
      <sz val="28"/>
      <name val="宋体"/>
      <charset val="134"/>
    </font>
    <font>
      <sz val="22"/>
      <name val="宋体"/>
      <charset val="134"/>
    </font>
    <font>
      <i/>
      <sz val="11"/>
      <color indexed="23"/>
      <name val="宋体"/>
      <charset val="134"/>
    </font>
    <font>
      <sz val="11"/>
      <color theme="1"/>
      <name val="宋体"/>
      <charset val="134"/>
      <scheme val="minor"/>
    </font>
    <font>
      <sz val="11"/>
      <color indexed="8"/>
      <name val="宋体"/>
      <charset val="134"/>
    </font>
    <font>
      <sz val="11"/>
      <color indexed="9"/>
      <name val="宋体"/>
      <charset val="134"/>
    </font>
    <font>
      <sz val="11"/>
      <color indexed="62"/>
      <name val="宋体"/>
      <charset val="134"/>
    </font>
    <font>
      <b/>
      <sz val="15"/>
      <color indexed="56"/>
      <name val="宋体"/>
      <charset val="134"/>
    </font>
    <font>
      <sz val="11"/>
      <color indexed="52"/>
      <name val="宋体"/>
      <charset val="134"/>
    </font>
    <font>
      <sz val="11"/>
      <color indexed="20"/>
      <name val="宋体"/>
      <charset val="134"/>
    </font>
    <font>
      <u/>
      <sz val="11"/>
      <color rgb="FF0000FF"/>
      <name val="宋体"/>
      <charset val="0"/>
      <scheme val="minor"/>
    </font>
    <font>
      <u/>
      <sz val="11"/>
      <color rgb="FF800080"/>
      <name val="宋体"/>
      <charset val="0"/>
      <scheme val="minor"/>
    </font>
    <font>
      <b/>
      <sz val="11"/>
      <color indexed="56"/>
      <name val="宋体"/>
      <charset val="134"/>
    </font>
    <font>
      <b/>
      <sz val="13"/>
      <color indexed="56"/>
      <name val="宋体"/>
      <charset val="134"/>
    </font>
    <font>
      <sz val="11"/>
      <color indexed="10"/>
      <name val="宋体"/>
      <charset val="134"/>
    </font>
    <font>
      <b/>
      <sz val="18"/>
      <color indexed="56"/>
      <name val="宋体"/>
      <charset val="134"/>
    </font>
    <font>
      <b/>
      <sz val="11"/>
      <color indexed="63"/>
      <name val="宋体"/>
      <charset val="134"/>
    </font>
    <font>
      <sz val="11"/>
      <color indexed="60"/>
      <name val="宋体"/>
      <charset val="134"/>
    </font>
    <font>
      <b/>
      <sz val="11"/>
      <color indexed="52"/>
      <name val="宋体"/>
      <charset val="134"/>
    </font>
    <font>
      <b/>
      <sz val="11"/>
      <color indexed="9"/>
      <name val="宋体"/>
      <charset val="134"/>
    </font>
    <font>
      <b/>
      <sz val="11"/>
      <color indexed="8"/>
      <name val="宋体"/>
      <charset val="134"/>
    </font>
    <font>
      <sz val="11"/>
      <color indexed="17"/>
      <name val="宋体"/>
      <charset val="134"/>
    </font>
    <font>
      <sz val="10"/>
      <name val="Geneva"/>
      <charset val="134"/>
    </font>
    <font>
      <sz val="10"/>
      <name val="Arial"/>
      <charset val="134"/>
    </font>
  </fonts>
  <fills count="2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11"/>
        <bgColor indexed="64"/>
      </patternFill>
    </fill>
    <fill>
      <patternFill patternType="solid">
        <fgColor indexed="44"/>
        <bgColor indexed="64"/>
      </patternFill>
    </fill>
    <fill>
      <patternFill patternType="solid">
        <fgColor indexed="30"/>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53"/>
        <bgColor indexed="64"/>
      </patternFill>
    </fill>
    <fill>
      <patternFill patternType="solid">
        <fgColor indexed="26"/>
        <bgColor indexed="64"/>
      </patternFill>
    </fill>
    <fill>
      <patternFill patternType="solid">
        <fgColor indexed="49"/>
        <bgColor indexed="64"/>
      </patternFill>
    </fill>
    <fill>
      <patternFill patternType="solid">
        <fgColor indexed="29"/>
        <bgColor indexed="64"/>
      </patternFill>
    </fill>
    <fill>
      <patternFill patternType="solid">
        <fgColor indexed="31"/>
        <bgColor indexed="64"/>
      </patternFill>
    </fill>
    <fill>
      <patternFill patternType="solid">
        <fgColor indexed="22"/>
        <bgColor indexed="64"/>
      </patternFill>
    </fill>
    <fill>
      <patternFill patternType="solid">
        <fgColor indexed="36"/>
        <bgColor indexed="64"/>
      </patternFill>
    </fill>
    <fill>
      <patternFill patternType="solid">
        <fgColor indexed="43"/>
        <bgColor indexed="64"/>
      </patternFill>
    </fill>
    <fill>
      <patternFill patternType="solid">
        <fgColor indexed="55"/>
        <bgColor indexed="64"/>
      </patternFill>
    </fill>
    <fill>
      <patternFill patternType="solid">
        <fgColor indexed="10"/>
        <bgColor indexed="64"/>
      </patternFill>
    </fill>
    <fill>
      <patternFill patternType="solid">
        <fgColor indexed="52"/>
        <bgColor indexed="64"/>
      </patternFill>
    </fill>
    <fill>
      <patternFill patternType="solid">
        <fgColor indexed="27"/>
        <bgColor indexed="64"/>
      </patternFill>
    </fill>
    <fill>
      <patternFill patternType="solid">
        <fgColor indexed="62"/>
        <bgColor indexed="64"/>
      </patternFill>
    </fill>
    <fill>
      <patternFill patternType="solid">
        <fgColor indexed="46"/>
        <bgColor indexed="64"/>
      </patternFill>
    </fill>
    <fill>
      <patternFill patternType="solid">
        <fgColor indexed="57"/>
        <bgColor indexed="64"/>
      </patternFill>
    </fill>
    <fill>
      <patternFill patternType="solid">
        <fgColor indexed="51"/>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s>
  <cellStyleXfs count="60">
    <xf numFmtId="0" fontId="0" fillId="0" borderId="0"/>
    <xf numFmtId="42" fontId="17" fillId="0" borderId="0" applyFont="0" applyFill="0" applyBorder="0" applyAlignment="0" applyProtection="0">
      <alignment vertical="center"/>
    </xf>
    <xf numFmtId="0" fontId="18" fillId="7" borderId="0" applyNumberFormat="0" applyBorder="0" applyAlignment="0" applyProtection="0">
      <alignment vertical="center"/>
    </xf>
    <xf numFmtId="0" fontId="20" fillId="8" borderId="15"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3" fillId="9" borderId="0" applyNumberFormat="0" applyBorder="0" applyAlignment="0" applyProtection="0">
      <alignment vertical="center"/>
    </xf>
    <xf numFmtId="43" fontId="17" fillId="0" borderId="0" applyFont="0" applyFill="0" applyBorder="0" applyAlignment="0" applyProtection="0">
      <alignment vertical="center"/>
    </xf>
    <xf numFmtId="0" fontId="19" fillId="4" borderId="0" applyNumberFormat="0" applyBorder="0" applyAlignment="0" applyProtection="0">
      <alignment vertical="center"/>
    </xf>
    <xf numFmtId="0" fontId="24" fillId="0" borderId="0" applyNumberFormat="0" applyFill="0" applyBorder="0" applyAlignment="0" applyProtection="0">
      <alignment vertical="center"/>
    </xf>
    <xf numFmtId="9" fontId="17" fillId="0" borderId="0" applyFont="0" applyFill="0" applyBorder="0" applyAlignment="0" applyProtection="0">
      <alignment vertical="center"/>
    </xf>
    <xf numFmtId="0" fontId="5" fillId="0" borderId="0">
      <alignment vertical="center"/>
    </xf>
    <xf numFmtId="0" fontId="25" fillId="0" borderId="0" applyNumberFormat="0" applyFill="0" applyBorder="0" applyAlignment="0" applyProtection="0">
      <alignment vertical="center"/>
    </xf>
    <xf numFmtId="0" fontId="5" fillId="11" borderId="18" applyNumberFormat="0" applyFont="0" applyAlignment="0" applyProtection="0">
      <alignment vertical="center"/>
    </xf>
    <xf numFmtId="0" fontId="19" fillId="13"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16" applyNumberFormat="0" applyFill="0" applyAlignment="0" applyProtection="0">
      <alignment vertical="center"/>
    </xf>
    <xf numFmtId="0" fontId="27" fillId="0" borderId="19" applyNumberFormat="0" applyFill="0" applyAlignment="0" applyProtection="0">
      <alignment vertical="center"/>
    </xf>
    <xf numFmtId="0" fontId="5" fillId="0" borderId="0">
      <alignment vertical="center"/>
    </xf>
    <xf numFmtId="0" fontId="19" fillId="6" borderId="0" applyNumberFormat="0" applyBorder="0" applyAlignment="0" applyProtection="0">
      <alignment vertical="center"/>
    </xf>
    <xf numFmtId="0" fontId="26" fillId="0" borderId="21" applyNumberFormat="0" applyFill="0" applyAlignment="0" applyProtection="0">
      <alignment vertical="center"/>
    </xf>
    <xf numFmtId="0" fontId="19" fillId="16" borderId="0" applyNumberFormat="0" applyBorder="0" applyAlignment="0" applyProtection="0">
      <alignment vertical="center"/>
    </xf>
    <xf numFmtId="0" fontId="30" fillId="15" borderId="20" applyNumberFormat="0" applyAlignment="0" applyProtection="0">
      <alignment vertical="center"/>
    </xf>
    <xf numFmtId="0" fontId="32" fillId="15" borderId="15" applyNumberFormat="0" applyAlignment="0" applyProtection="0">
      <alignment vertical="center"/>
    </xf>
    <xf numFmtId="0" fontId="33" fillId="18" borderId="22" applyNumberFormat="0" applyAlignment="0" applyProtection="0">
      <alignment vertical="center"/>
    </xf>
    <xf numFmtId="0" fontId="18" fillId="8" borderId="0" applyNumberFormat="0" applyBorder="0" applyAlignment="0" applyProtection="0">
      <alignment vertical="center"/>
    </xf>
    <xf numFmtId="0" fontId="19" fillId="19" borderId="0" applyNumberFormat="0" applyBorder="0" applyAlignment="0" applyProtection="0">
      <alignment vertical="center"/>
    </xf>
    <xf numFmtId="0" fontId="22" fillId="0" borderId="17" applyNumberFormat="0" applyFill="0" applyAlignment="0" applyProtection="0">
      <alignment vertical="center"/>
    </xf>
    <xf numFmtId="0" fontId="34" fillId="0" borderId="23" applyNumberFormat="0" applyFill="0" applyAlignment="0" applyProtection="0">
      <alignment vertical="center"/>
    </xf>
    <xf numFmtId="0" fontId="35" fillId="7" borderId="0" applyNumberFormat="0" applyBorder="0" applyAlignment="0" applyProtection="0">
      <alignment vertical="center"/>
    </xf>
    <xf numFmtId="0" fontId="31" fillId="17"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8" fillId="14" borderId="0" applyNumberFormat="0" applyBorder="0" applyAlignment="0" applyProtection="0">
      <alignment vertical="center"/>
    </xf>
    <xf numFmtId="0" fontId="18" fillId="5"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9" fillId="24" borderId="0" applyNumberFormat="0" applyBorder="0" applyAlignment="0" applyProtection="0">
      <alignment vertical="center"/>
    </xf>
    <xf numFmtId="0" fontId="19" fillId="16"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9" fillId="12" borderId="0" applyNumberFormat="0" applyBorder="0" applyAlignment="0" applyProtection="0">
      <alignment vertical="center"/>
    </xf>
    <xf numFmtId="0" fontId="18" fillId="5"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5" fillId="0" borderId="0">
      <alignment vertical="center"/>
    </xf>
    <xf numFmtId="0" fontId="5" fillId="0" borderId="0"/>
    <xf numFmtId="0" fontId="18" fillId="25" borderId="0" applyNumberFormat="0" applyBorder="0" applyAlignment="0" applyProtection="0">
      <alignment vertical="center"/>
    </xf>
    <xf numFmtId="0" fontId="0" fillId="0" borderId="0">
      <alignment vertical="center"/>
    </xf>
    <xf numFmtId="0" fontId="19" fillId="20" borderId="0" applyNumberFormat="0" applyBorder="0" applyAlignment="0" applyProtection="0">
      <alignment vertical="center"/>
    </xf>
    <xf numFmtId="0" fontId="0" fillId="0" borderId="0">
      <alignment vertical="center"/>
    </xf>
    <xf numFmtId="0" fontId="37" fillId="0" borderId="0"/>
    <xf numFmtId="0" fontId="0" fillId="0" borderId="0"/>
    <xf numFmtId="0" fontId="5" fillId="0" borderId="0"/>
    <xf numFmtId="0" fontId="5" fillId="0" borderId="0"/>
    <xf numFmtId="0" fontId="36" fillId="0" borderId="0"/>
  </cellStyleXfs>
  <cellXfs count="231">
    <xf numFmtId="0" fontId="0" fillId="0" borderId="0" xfId="0"/>
    <xf numFmtId="0" fontId="0" fillId="0" borderId="0" xfId="0" applyFont="1" applyFill="1" applyAlignment="1">
      <alignment vertical="center"/>
    </xf>
    <xf numFmtId="0" fontId="0" fillId="0" borderId="0" xfId="0" applyFont="1" applyAlignment="1">
      <alignment vertical="center"/>
    </xf>
    <xf numFmtId="0" fontId="0" fillId="0" borderId="0" xfId="0" applyFont="1"/>
    <xf numFmtId="0" fontId="1" fillId="0" borderId="0" xfId="0" applyFont="1" applyFill="1" applyAlignment="1">
      <alignment horizontal="center" vertical="center"/>
    </xf>
    <xf numFmtId="2" fontId="2" fillId="0" borderId="0" xfId="0" applyNumberFormat="1" applyFont="1" applyFill="1" applyBorder="1" applyAlignment="1">
      <alignment horizontal="left" vertical="center"/>
    </xf>
    <xf numFmtId="2"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left" vertical="center" wrapText="1"/>
    </xf>
    <xf numFmtId="176"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0" fontId="2" fillId="0" borderId="1" xfId="54" applyFont="1" applyBorder="1" applyAlignment="1">
      <alignment horizontal="right" vertic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right" vertical="center" wrapText="1"/>
    </xf>
    <xf numFmtId="49" fontId="2" fillId="2" borderId="2" xfId="0" applyNumberFormat="1" applyFont="1" applyFill="1" applyBorder="1" applyAlignment="1">
      <alignment horizontal="left" vertical="center"/>
    </xf>
    <xf numFmtId="49" fontId="2" fillId="2" borderId="2" xfId="0" applyNumberFormat="1" applyFont="1" applyFill="1" applyBorder="1" applyAlignment="1">
      <alignment horizontal="left" vertical="center" wrapText="1"/>
    </xf>
    <xf numFmtId="4" fontId="2" fillId="2" borderId="2" xfId="0" applyNumberFormat="1" applyFont="1" applyFill="1" applyBorder="1" applyAlignment="1">
      <alignment horizontal="right" vertical="center" wrapText="1"/>
    </xf>
    <xf numFmtId="49" fontId="2" fillId="0" borderId="2" xfId="0" applyNumberFormat="1" applyFont="1" applyFill="1" applyBorder="1" applyAlignment="1">
      <alignment horizontal="left" vertical="center"/>
    </xf>
    <xf numFmtId="49" fontId="2" fillId="0" borderId="2"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xf>
    <xf numFmtId="49" fontId="2" fillId="0" borderId="2" xfId="0" applyNumberFormat="1" applyFont="1" applyFill="1" applyBorder="1" applyAlignment="1">
      <alignment horizontal="left" vertical="center" wrapText="1"/>
    </xf>
    <xf numFmtId="4" fontId="2" fillId="0" borderId="2" xfId="0" applyNumberFormat="1" applyFont="1" applyFill="1" applyBorder="1" applyAlignment="1">
      <alignment horizontal="right" vertical="center" wrapText="1"/>
    </xf>
    <xf numFmtId="49" fontId="2" fillId="0" borderId="2" xfId="0" applyNumberFormat="1" applyFont="1" applyFill="1" applyBorder="1" applyAlignment="1">
      <alignment horizontal="left" vertical="center"/>
    </xf>
    <xf numFmtId="49" fontId="2" fillId="0" borderId="2" xfId="0" applyNumberFormat="1" applyFont="1" applyFill="1" applyBorder="1" applyAlignment="1">
      <alignment horizontal="left" vertical="center" wrapText="1"/>
    </xf>
    <xf numFmtId="4" fontId="2" fillId="0" borderId="2" xfId="0" applyNumberFormat="1" applyFont="1" applyFill="1" applyBorder="1" applyAlignment="1">
      <alignment horizontal="right" vertical="center" wrapText="1"/>
    </xf>
    <xf numFmtId="0" fontId="0" fillId="2" borderId="2" xfId="0" applyFont="1" applyFill="1" applyBorder="1" applyAlignment="1">
      <alignment vertical="center"/>
    </xf>
    <xf numFmtId="0" fontId="0" fillId="0" borderId="2" xfId="0" applyFont="1" applyFill="1" applyBorder="1" applyAlignment="1">
      <alignment vertical="center"/>
    </xf>
    <xf numFmtId="0" fontId="0" fillId="0" borderId="0" xfId="0" applyFill="1"/>
    <xf numFmtId="0" fontId="3" fillId="0" borderId="0" xfId="54" applyFont="1" applyAlignment="1">
      <alignment horizontal="center" vertical="center"/>
    </xf>
    <xf numFmtId="0" fontId="4" fillId="0" borderId="2" xfId="54" applyFont="1" applyBorder="1" applyAlignment="1">
      <alignment horizontal="center" vertical="center" wrapText="1"/>
    </xf>
    <xf numFmtId="0" fontId="4" fillId="0" borderId="2" xfId="55" applyFont="1" applyBorder="1" applyAlignment="1">
      <alignment horizontal="center" vertical="center" wrapText="1"/>
    </xf>
    <xf numFmtId="49" fontId="0" fillId="0" borderId="2" xfId="0" applyNumberFormat="1" applyFill="1" applyBorder="1" applyAlignment="1">
      <alignment horizontal="left" vertical="center"/>
    </xf>
    <xf numFmtId="0" fontId="0" fillId="0" borderId="2" xfId="0" applyNumberFormat="1" applyFont="1" applyFill="1" applyBorder="1" applyAlignment="1">
      <alignment horizontal="right" vertical="center"/>
    </xf>
    <xf numFmtId="0" fontId="4" fillId="0" borderId="2" xfId="55" applyFont="1" applyFill="1" applyBorder="1" applyAlignment="1">
      <alignment horizontal="center" vertical="center" wrapText="1"/>
    </xf>
    <xf numFmtId="0" fontId="5" fillId="0" borderId="0" xfId="12" applyFont="1" applyFill="1" applyAlignment="1"/>
    <xf numFmtId="0" fontId="2" fillId="0" borderId="0" xfId="12" applyFont="1" applyFill="1">
      <alignment vertical="center"/>
    </xf>
    <xf numFmtId="0" fontId="5" fillId="0" borderId="0" xfId="12" applyFont="1" applyAlignment="1"/>
    <xf numFmtId="0" fontId="5" fillId="0" borderId="0" xfId="12">
      <alignment vertical="center"/>
    </xf>
    <xf numFmtId="0" fontId="1" fillId="0" borderId="0" xfId="12" applyNumberFormat="1" applyFont="1" applyFill="1" applyAlignment="1" applyProtection="1">
      <alignment horizontal="center"/>
    </xf>
    <xf numFmtId="0" fontId="4" fillId="0" borderId="0" xfId="12" applyFont="1" applyFill="1" applyAlignment="1"/>
    <xf numFmtId="0" fontId="4" fillId="0" borderId="0" xfId="12" applyFont="1" applyAlignment="1"/>
    <xf numFmtId="0" fontId="4" fillId="0" borderId="2" xfId="12" applyFont="1" applyBorder="1" applyAlignment="1">
      <alignment horizontal="center" vertical="center" wrapText="1"/>
    </xf>
    <xf numFmtId="0" fontId="4" fillId="0" borderId="2" xfId="12" applyFont="1" applyFill="1" applyBorder="1" applyAlignment="1">
      <alignment horizontal="center" vertical="center" wrapText="1"/>
    </xf>
    <xf numFmtId="0" fontId="4" fillId="0" borderId="2" xfId="22" applyFont="1" applyFill="1" applyBorder="1" applyAlignment="1">
      <alignment horizontal="center" vertical="center" wrapText="1"/>
    </xf>
    <xf numFmtId="0" fontId="0" fillId="0" borderId="2" xfId="0" applyNumberFormat="1" applyFill="1" applyBorder="1" applyAlignment="1">
      <alignment horizontal="left" vertical="center" wrapText="1"/>
    </xf>
    <xf numFmtId="49" fontId="0" fillId="0" borderId="2" xfId="0" applyNumberFormat="1" applyFill="1" applyBorder="1" applyAlignment="1">
      <alignment horizontal="left" vertical="center" wrapText="1"/>
    </xf>
    <xf numFmtId="177" fontId="0" fillId="0" borderId="2" xfId="0" applyNumberFormat="1" applyFill="1" applyBorder="1" applyAlignment="1">
      <alignment horizontal="right" vertical="center" wrapText="1"/>
    </xf>
    <xf numFmtId="49" fontId="2" fillId="0" borderId="0" xfId="0" applyNumberFormat="1" applyFont="1" applyFill="1" applyBorder="1" applyAlignment="1" applyProtection="1">
      <alignment horizontal="left" vertical="center" wrapText="1"/>
    </xf>
    <xf numFmtId="178" fontId="2" fillId="0" borderId="0" xfId="0" applyNumberFormat="1" applyFont="1" applyFill="1" applyBorder="1" applyAlignment="1" applyProtection="1">
      <alignment horizontal="right" vertical="center" wrapText="1"/>
    </xf>
    <xf numFmtId="0" fontId="5" fillId="0" borderId="0" xfId="12" applyFont="1" applyBorder="1" applyAlignment="1"/>
    <xf numFmtId="0" fontId="5" fillId="0" borderId="0" xfId="12" applyFill="1">
      <alignment vertical="center"/>
    </xf>
    <xf numFmtId="0" fontId="4" fillId="0" borderId="1" xfId="12" applyFont="1" applyFill="1" applyBorder="1" applyAlignment="1">
      <alignment horizontal="right" vertical="center"/>
    </xf>
    <xf numFmtId="0" fontId="4" fillId="0" borderId="0" xfId="0" applyFont="1" applyAlignment="1">
      <alignment horizontal="center"/>
    </xf>
    <xf numFmtId="0" fontId="6" fillId="0" borderId="0" xfId="0" applyFont="1" applyFill="1"/>
    <xf numFmtId="0" fontId="7" fillId="0" borderId="0" xfId="0" applyFont="1" applyAlignment="1">
      <alignment horizontal="center" vertical="center" shrinkToFit="1"/>
    </xf>
    <xf numFmtId="0" fontId="2" fillId="0" borderId="0" xfId="0" applyFont="1"/>
    <xf numFmtId="0" fontId="2" fillId="0" borderId="0" xfId="0" applyFont="1" applyAlignment="1">
      <alignment horizontal="right"/>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Fill="1" applyBorder="1" applyAlignment="1">
      <alignment vertical="center"/>
    </xf>
    <xf numFmtId="177" fontId="2" fillId="0" borderId="2" xfId="0" applyNumberFormat="1" applyFont="1" applyFill="1" applyBorder="1" applyAlignment="1">
      <alignment horizontal="center" vertical="center" wrapText="1"/>
    </xf>
    <xf numFmtId="179" fontId="6" fillId="0" borderId="0" xfId="0" applyNumberFormat="1" applyFont="1" applyFill="1"/>
    <xf numFmtId="0" fontId="2" fillId="0" borderId="2" xfId="0" applyFont="1" applyFill="1" applyBorder="1" applyAlignment="1">
      <alignment vertical="center" wrapText="1"/>
    </xf>
    <xf numFmtId="177" fontId="2" fillId="0" borderId="2" xfId="0" applyNumberFormat="1" applyFont="1" applyFill="1" applyBorder="1" applyAlignment="1">
      <alignment horizontal="right" vertical="center" wrapText="1"/>
    </xf>
    <xf numFmtId="0" fontId="0" fillId="0" borderId="0" xfId="49" applyFont="1">
      <alignment vertical="center"/>
    </xf>
    <xf numFmtId="0" fontId="5" fillId="0" borderId="0" xfId="49" applyFill="1">
      <alignment vertical="center"/>
    </xf>
    <xf numFmtId="0" fontId="5" fillId="0" borderId="0" xfId="49">
      <alignment vertical="center"/>
    </xf>
    <xf numFmtId="0" fontId="2" fillId="0" borderId="0" xfId="22" applyFont="1" applyAlignment="1">
      <alignment vertical="center"/>
    </xf>
    <xf numFmtId="0" fontId="8" fillId="0" borderId="0" xfId="49" applyFont="1" applyFill="1" applyAlignment="1">
      <alignment horizontal="center" vertical="center" wrapText="1"/>
    </xf>
    <xf numFmtId="0" fontId="2" fillId="0" borderId="0" xfId="49" applyFont="1">
      <alignment vertical="center"/>
    </xf>
    <xf numFmtId="0" fontId="2" fillId="0" borderId="5" xfId="49" applyNumberFormat="1" applyFont="1" applyFill="1" applyBorder="1" applyAlignment="1" applyProtection="1">
      <alignment horizontal="center" vertical="center"/>
    </xf>
    <xf numFmtId="0" fontId="2" fillId="0" borderId="5" xfId="49" applyNumberFormat="1" applyFont="1" applyFill="1" applyBorder="1" applyAlignment="1" applyProtection="1">
      <alignment horizontal="center" vertical="center" wrapText="1"/>
    </xf>
    <xf numFmtId="0" fontId="2" fillId="0" borderId="6" xfId="49" applyNumberFormat="1" applyFont="1" applyFill="1" applyBorder="1" applyAlignment="1" applyProtection="1">
      <alignment horizontal="center" vertical="center" wrapText="1"/>
    </xf>
    <xf numFmtId="0" fontId="2" fillId="0" borderId="5" xfId="22" applyFont="1" applyFill="1" applyBorder="1" applyAlignment="1">
      <alignment horizontal="center" vertical="center" wrapText="1"/>
    </xf>
    <xf numFmtId="0" fontId="2" fillId="0" borderId="7" xfId="49" applyNumberFormat="1" applyFont="1" applyFill="1" applyBorder="1" applyAlignment="1" applyProtection="1">
      <alignment horizontal="center" vertical="center" wrapText="1"/>
    </xf>
    <xf numFmtId="49" fontId="2" fillId="0" borderId="2" xfId="49" applyNumberFormat="1" applyFont="1" applyFill="1" applyBorder="1" applyAlignment="1" applyProtection="1">
      <alignment horizontal="left" vertical="center" wrapText="1"/>
    </xf>
    <xf numFmtId="49" fontId="2" fillId="0" borderId="8" xfId="49" applyNumberFormat="1" applyFont="1" applyFill="1" applyBorder="1" applyAlignment="1" applyProtection="1">
      <alignment horizontal="left" vertical="center" wrapText="1"/>
    </xf>
    <xf numFmtId="180" fontId="2" fillId="0" borderId="8" xfId="49" applyNumberFormat="1" applyFont="1" applyFill="1" applyBorder="1" applyAlignment="1" applyProtection="1">
      <alignment horizontal="right" vertical="center" wrapText="1"/>
    </xf>
    <xf numFmtId="180" fontId="2" fillId="0" borderId="2" xfId="49" applyNumberFormat="1" applyFont="1" applyFill="1" applyBorder="1" applyAlignment="1" applyProtection="1">
      <alignment horizontal="right" vertical="center" wrapText="1"/>
    </xf>
    <xf numFmtId="180" fontId="2" fillId="0" borderId="4" xfId="49" applyNumberFormat="1" applyFont="1" applyFill="1" applyBorder="1" applyAlignment="1" applyProtection="1">
      <alignment horizontal="right" vertical="center" wrapText="1"/>
    </xf>
    <xf numFmtId="0" fontId="5" fillId="0" borderId="2" xfId="49" applyBorder="1">
      <alignment vertical="center"/>
    </xf>
    <xf numFmtId="0" fontId="5" fillId="0" borderId="2" xfId="49" applyFill="1" applyBorder="1">
      <alignment vertical="center"/>
    </xf>
    <xf numFmtId="0" fontId="0" fillId="0" borderId="2" xfId="0" applyBorder="1" applyAlignment="1">
      <alignment vertical="center"/>
    </xf>
    <xf numFmtId="0" fontId="0" fillId="0" borderId="0" xfId="0" applyAlignment="1">
      <alignment vertical="center"/>
    </xf>
    <xf numFmtId="0" fontId="2" fillId="0" borderId="0" xfId="49" applyFont="1" applyAlignment="1">
      <alignment horizontal="right" vertical="center"/>
    </xf>
    <xf numFmtId="4" fontId="2" fillId="0" borderId="5" xfId="22" applyNumberFormat="1" applyFont="1" applyFill="1" applyBorder="1" applyAlignment="1">
      <alignment horizontal="center" vertical="center" wrapText="1"/>
    </xf>
    <xf numFmtId="0" fontId="0" fillId="0" borderId="5" xfId="49" applyFont="1" applyBorder="1" applyAlignment="1">
      <alignment horizontal="center" vertical="center" wrapText="1"/>
    </xf>
    <xf numFmtId="0" fontId="0" fillId="0" borderId="5" xfId="49" applyFont="1" applyFill="1" applyBorder="1" applyAlignment="1">
      <alignment horizontal="center" vertical="center" wrapText="1"/>
    </xf>
    <xf numFmtId="180" fontId="5" fillId="0" borderId="2" xfId="49" applyNumberFormat="1" applyFill="1" applyBorder="1" applyAlignment="1">
      <alignment horizontal="right" vertical="center"/>
    </xf>
    <xf numFmtId="49" fontId="5" fillId="0" borderId="2" xfId="49" applyNumberFormat="1" applyFill="1" applyBorder="1" applyAlignment="1">
      <alignment horizontal="left" vertical="center" wrapText="1"/>
    </xf>
    <xf numFmtId="0" fontId="0" fillId="0" borderId="0" xfId="22" applyFont="1" applyAlignment="1">
      <alignment vertical="center"/>
    </xf>
    <xf numFmtId="0" fontId="9" fillId="0" borderId="0" xfId="49" applyFont="1" applyFill="1" applyAlignment="1">
      <alignment horizontal="center" vertical="center"/>
    </xf>
    <xf numFmtId="0" fontId="4" fillId="0" borderId="0" xfId="49" applyFont="1">
      <alignment vertical="center"/>
    </xf>
    <xf numFmtId="0" fontId="4" fillId="0" borderId="3" xfId="49" applyNumberFormat="1" applyFont="1" applyFill="1" applyBorder="1" applyAlignment="1" applyProtection="1">
      <alignment horizontal="center" vertical="center"/>
    </xf>
    <xf numFmtId="0" fontId="4" fillId="0" borderId="8" xfId="49" applyNumberFormat="1" applyFont="1" applyFill="1" applyBorder="1" applyAlignment="1" applyProtection="1">
      <alignment horizontal="center" vertical="center" wrapText="1"/>
    </xf>
    <xf numFmtId="0" fontId="4" fillId="0" borderId="8" xfId="22" applyFont="1" applyFill="1" applyBorder="1" applyAlignment="1">
      <alignment horizontal="center" vertical="center" wrapText="1"/>
    </xf>
    <xf numFmtId="0" fontId="4" fillId="0" borderId="9" xfId="22" applyFont="1" applyFill="1" applyBorder="1" applyAlignment="1">
      <alignment horizontal="center" vertical="center" wrapText="1"/>
    </xf>
    <xf numFmtId="0" fontId="4" fillId="0" borderId="10" xfId="49" applyNumberFormat="1" applyFont="1" applyFill="1" applyBorder="1" applyAlignment="1" applyProtection="1">
      <alignment horizontal="center" vertical="center"/>
    </xf>
    <xf numFmtId="0" fontId="4" fillId="0" borderId="11" xfId="49" applyNumberFormat="1" applyFont="1" applyFill="1" applyBorder="1" applyAlignment="1" applyProtection="1">
      <alignment horizontal="center" vertical="center" wrapText="1"/>
    </xf>
    <xf numFmtId="0" fontId="4" fillId="0" borderId="3" xfId="22" applyFont="1" applyFill="1" applyBorder="1" applyAlignment="1">
      <alignment horizontal="center" vertical="center" wrapText="1"/>
    </xf>
    <xf numFmtId="0" fontId="2" fillId="0" borderId="2" xfId="49" applyNumberFormat="1" applyFont="1" applyFill="1" applyBorder="1" applyAlignment="1" applyProtection="1">
      <alignment horizontal="left" vertical="center" wrapText="1"/>
    </xf>
    <xf numFmtId="177" fontId="2" fillId="0" borderId="8" xfId="49" applyNumberFormat="1" applyFont="1" applyFill="1" applyBorder="1" applyAlignment="1" applyProtection="1">
      <alignment horizontal="right" vertical="center" wrapText="1"/>
    </xf>
    <xf numFmtId="177" fontId="2" fillId="0" borderId="2" xfId="49" applyNumberFormat="1" applyFont="1" applyFill="1" applyBorder="1" applyAlignment="1" applyProtection="1">
      <alignment horizontal="right" vertical="center" wrapText="1"/>
    </xf>
    <xf numFmtId="177" fontId="2" fillId="0" borderId="4" xfId="49" applyNumberFormat="1" applyFont="1" applyFill="1" applyBorder="1" applyAlignment="1" applyProtection="1">
      <alignment horizontal="right" vertical="center" wrapText="1"/>
    </xf>
    <xf numFmtId="0" fontId="4" fillId="0" borderId="0" xfId="49" applyFont="1" applyAlignment="1">
      <alignment horizontal="right" vertical="center"/>
    </xf>
    <xf numFmtId="0" fontId="4" fillId="0" borderId="12" xfId="22" applyFont="1" applyFill="1" applyBorder="1" applyAlignment="1">
      <alignment horizontal="center" vertical="center" wrapText="1"/>
    </xf>
    <xf numFmtId="177" fontId="5" fillId="0" borderId="2" xfId="49" applyNumberFormat="1" applyFill="1" applyBorder="1" applyAlignment="1">
      <alignment horizontal="right" vertical="center"/>
    </xf>
    <xf numFmtId="0" fontId="5" fillId="0" borderId="0" xfId="22" applyFill="1">
      <alignment vertical="center"/>
    </xf>
    <xf numFmtId="0" fontId="5" fillId="0" borderId="0" xfId="22">
      <alignment vertical="center"/>
    </xf>
    <xf numFmtId="0" fontId="1" fillId="0" borderId="0" xfId="22" applyFont="1" applyFill="1" applyAlignment="1">
      <alignment horizontal="center" vertical="center" shrinkToFit="1"/>
    </xf>
    <xf numFmtId="0" fontId="4" fillId="0" borderId="0" xfId="22" applyFont="1" applyFill="1" applyAlignment="1">
      <alignment horizontal="center"/>
    </xf>
    <xf numFmtId="0" fontId="4" fillId="0" borderId="0" xfId="22" applyFont="1" applyFill="1" applyAlignment="1"/>
    <xf numFmtId="0" fontId="2" fillId="0" borderId="0" xfId="22" applyFont="1" applyFill="1" applyBorder="1" applyAlignment="1">
      <alignment horizontal="right" vertical="center"/>
    </xf>
    <xf numFmtId="0" fontId="4" fillId="0" borderId="4" xfId="22"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0" xfId="22" applyFont="1" applyFill="1" applyBorder="1" applyAlignment="1">
      <alignment horizontal="center" vertical="center" wrapText="1"/>
    </xf>
    <xf numFmtId="0" fontId="0" fillId="0" borderId="2" xfId="22" applyNumberFormat="1" applyFont="1" applyFill="1" applyBorder="1" applyAlignment="1" applyProtection="1">
      <alignment horizontal="left" vertical="center" wrapText="1"/>
    </xf>
    <xf numFmtId="180" fontId="2" fillId="0" borderId="2" xfId="22" applyNumberFormat="1" applyFont="1" applyFill="1" applyBorder="1" applyAlignment="1" applyProtection="1">
      <alignment horizontal="right" vertical="center" wrapText="1"/>
    </xf>
    <xf numFmtId="0" fontId="5" fillId="0" borderId="0" xfId="22" applyBorder="1">
      <alignment vertical="center"/>
    </xf>
    <xf numFmtId="0" fontId="2" fillId="0" borderId="0" xfId="22" applyFont="1">
      <alignment vertical="center"/>
    </xf>
    <xf numFmtId="0" fontId="2" fillId="0" borderId="0" xfId="22" applyFont="1" applyFill="1">
      <alignment vertical="center"/>
    </xf>
    <xf numFmtId="0" fontId="2" fillId="0" borderId="2" xfId="22" applyNumberFormat="1" applyFont="1" applyFill="1" applyBorder="1" applyAlignment="1" applyProtection="1">
      <alignment horizontal="center" vertical="center" wrapText="1"/>
    </xf>
    <xf numFmtId="179" fontId="2" fillId="0" borderId="2" xfId="0" applyNumberFormat="1" applyFont="1" applyBorder="1" applyAlignment="1">
      <alignment vertical="center" wrapText="1"/>
    </xf>
    <xf numFmtId="179" fontId="2" fillId="0" borderId="2" xfId="22" applyNumberFormat="1" applyFont="1" applyFill="1" applyBorder="1" applyAlignment="1" applyProtection="1">
      <alignment horizontal="right" vertical="center" wrapText="1"/>
    </xf>
    <xf numFmtId="0" fontId="10" fillId="2" borderId="2" xfId="0" applyFont="1" applyFill="1" applyBorder="1" applyAlignment="1">
      <alignment vertical="center" wrapText="1"/>
    </xf>
    <xf numFmtId="179" fontId="2" fillId="2" borderId="2" xfId="0" applyNumberFormat="1" applyFont="1" applyFill="1" applyBorder="1" applyAlignment="1">
      <alignment vertical="center" wrapText="1"/>
    </xf>
    <xf numFmtId="0" fontId="10" fillId="0" borderId="2" xfId="0" applyFont="1" applyFill="1" applyBorder="1" applyAlignment="1">
      <alignment vertical="center" wrapText="1"/>
    </xf>
    <xf numFmtId="0" fontId="1" fillId="0" borderId="0" xfId="22" applyFont="1" applyFill="1" applyAlignment="1">
      <alignment horizontal="center" vertical="center"/>
    </xf>
    <xf numFmtId="0" fontId="4" fillId="0" borderId="0" xfId="22" applyFont="1" applyFill="1" applyAlignment="1">
      <alignment horizontal="right" vertical="center"/>
    </xf>
    <xf numFmtId="0" fontId="4" fillId="0" borderId="11" xfId="22" applyFont="1" applyFill="1" applyBorder="1" applyAlignment="1">
      <alignment horizontal="center" vertical="center" wrapText="1"/>
    </xf>
    <xf numFmtId="0" fontId="4" fillId="0" borderId="13" xfId="22" applyFont="1" applyFill="1" applyBorder="1" applyAlignment="1">
      <alignment horizontal="center" vertical="center" wrapText="1"/>
    </xf>
    <xf numFmtId="180" fontId="2" fillId="0" borderId="2" xfId="0" applyNumberFormat="1" applyFont="1" applyFill="1" applyBorder="1" applyAlignment="1" applyProtection="1">
      <alignment horizontal="right" vertical="center" wrapText="1"/>
    </xf>
    <xf numFmtId="0" fontId="2" fillId="0" borderId="2" xfId="22" applyNumberFormat="1" applyFont="1" applyFill="1" applyBorder="1" applyAlignment="1" applyProtection="1">
      <alignment horizontal="left" vertical="center" wrapText="1"/>
    </xf>
    <xf numFmtId="177" fontId="2" fillId="0" borderId="2" xfId="22" applyNumberFormat="1" applyFont="1" applyFill="1" applyBorder="1" applyAlignment="1" applyProtection="1">
      <alignment horizontal="right" vertical="center" wrapText="1"/>
    </xf>
    <xf numFmtId="0" fontId="11" fillId="2" borderId="2" xfId="0" applyFont="1" applyFill="1" applyBorder="1" applyAlignment="1">
      <alignment vertical="center"/>
    </xf>
    <xf numFmtId="177" fontId="2" fillId="2" borderId="2" xfId="22" applyNumberFormat="1" applyFont="1" applyFill="1" applyBorder="1" applyAlignment="1" applyProtection="1">
      <alignment horizontal="right" vertical="center" wrapText="1"/>
    </xf>
    <xf numFmtId="0" fontId="11" fillId="0" borderId="2" xfId="0" applyFont="1" applyFill="1" applyBorder="1" applyAlignment="1">
      <alignment vertical="center"/>
    </xf>
    <xf numFmtId="177" fontId="2" fillId="0" borderId="2" xfId="0" applyNumberFormat="1" applyFont="1" applyFill="1" applyBorder="1" applyAlignment="1" applyProtection="1">
      <alignment horizontal="right" vertical="center" wrapText="1"/>
    </xf>
    <xf numFmtId="177" fontId="2" fillId="2" borderId="2" xfId="0" applyNumberFormat="1" applyFont="1" applyFill="1" applyBorder="1" applyAlignment="1" applyProtection="1">
      <alignment horizontal="right" vertical="center" wrapText="1"/>
    </xf>
    <xf numFmtId="0" fontId="5" fillId="0" borderId="2" xfId="22" applyFill="1" applyBorder="1">
      <alignment vertical="center"/>
    </xf>
    <xf numFmtId="177" fontId="5" fillId="0" borderId="2" xfId="22" applyNumberFormat="1" applyFill="1" applyBorder="1">
      <alignment vertical="center"/>
    </xf>
    <xf numFmtId="0" fontId="5" fillId="2" borderId="2" xfId="22" applyFill="1" applyBorder="1">
      <alignment vertical="center"/>
    </xf>
    <xf numFmtId="0" fontId="5" fillId="0" borderId="0" xfId="58" applyFill="1" applyAlignment="1">
      <alignment horizontal="center"/>
    </xf>
    <xf numFmtId="0" fontId="5" fillId="0" borderId="0" xfId="58"/>
    <xf numFmtId="0" fontId="2" fillId="0" borderId="0" xfId="58" applyFont="1" applyAlignment="1">
      <alignment horizontal="right"/>
    </xf>
    <xf numFmtId="0" fontId="1" fillId="0" borderId="0" xfId="58" applyNumberFormat="1" applyFont="1" applyFill="1" applyAlignment="1" applyProtection="1">
      <alignment horizontal="center" vertical="center" shrinkToFit="1"/>
    </xf>
    <xf numFmtId="0" fontId="2" fillId="0" borderId="2" xfId="58" applyNumberFormat="1" applyFont="1" applyFill="1" applyBorder="1" applyAlignment="1" applyProtection="1">
      <alignment horizontal="center" vertical="center" wrapText="1"/>
    </xf>
    <xf numFmtId="0" fontId="2" fillId="0" borderId="3" xfId="58" applyNumberFormat="1" applyFont="1" applyFill="1" applyBorder="1" applyAlignment="1" applyProtection="1">
      <alignment horizontal="center" vertical="center" wrapText="1"/>
    </xf>
    <xf numFmtId="0" fontId="2" fillId="0" borderId="3" xfId="0" applyFont="1" applyBorder="1" applyAlignment="1">
      <alignment horizontal="center" vertical="center" wrapText="1"/>
    </xf>
    <xf numFmtId="0" fontId="2" fillId="0" borderId="10" xfId="58" applyNumberFormat="1" applyFont="1" applyFill="1" applyBorder="1" applyAlignment="1" applyProtection="1">
      <alignment horizontal="center" vertical="center" wrapText="1"/>
    </xf>
    <xf numFmtId="0" fontId="2" fillId="0" borderId="10" xfId="0" applyFont="1" applyBorder="1" applyAlignment="1">
      <alignment horizontal="center" vertical="center" wrapText="1"/>
    </xf>
    <xf numFmtId="0" fontId="2" fillId="0" borderId="2" xfId="58" applyNumberFormat="1" applyFont="1" applyFill="1" applyBorder="1" applyAlignment="1">
      <alignment horizontal="center" vertical="center" wrapText="1"/>
    </xf>
    <xf numFmtId="180" fontId="2" fillId="0" borderId="2" xfId="58"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vertical="center"/>
    </xf>
    <xf numFmtId="180" fontId="2" fillId="2" borderId="2" xfId="58" applyNumberFormat="1" applyFont="1" applyFill="1" applyBorder="1" applyAlignment="1" applyProtection="1">
      <alignment horizontal="right" vertical="center" wrapText="1"/>
    </xf>
    <xf numFmtId="0" fontId="2" fillId="0" borderId="2" xfId="0" applyNumberFormat="1" applyFont="1" applyFill="1" applyBorder="1" applyAlignment="1" applyProtection="1">
      <alignment vertical="center"/>
    </xf>
    <xf numFmtId="180" fontId="2" fillId="0" borderId="2" xfId="58" applyNumberFormat="1" applyFont="1" applyFill="1" applyBorder="1" applyAlignment="1" applyProtection="1">
      <alignment horizontal="right" vertical="center" wrapText="1"/>
    </xf>
    <xf numFmtId="0" fontId="2" fillId="0" borderId="2" xfId="22" applyFont="1" applyBorder="1">
      <alignment vertical="center"/>
    </xf>
    <xf numFmtId="180" fontId="2" fillId="0" borderId="2" xfId="58" applyNumberFormat="1" applyFont="1" applyFill="1" applyBorder="1" applyAlignment="1">
      <alignment horizontal="right" vertical="center" wrapText="1"/>
    </xf>
    <xf numFmtId="180" fontId="2" fillId="2" borderId="2" xfId="58" applyNumberFormat="1" applyFont="1" applyFill="1" applyBorder="1" applyAlignment="1">
      <alignment horizontal="right" vertical="center" wrapText="1"/>
    </xf>
    <xf numFmtId="0" fontId="2" fillId="0" borderId="2" xfId="0" applyFont="1" applyBorder="1"/>
    <xf numFmtId="0" fontId="2" fillId="2" borderId="2" xfId="0" applyFont="1" applyFill="1" applyBorder="1"/>
    <xf numFmtId="0" fontId="5" fillId="0" borderId="0" xfId="22" applyFill="1" applyAlignment="1">
      <alignment horizontal="center" vertical="center"/>
    </xf>
    <xf numFmtId="0" fontId="2" fillId="0" borderId="2" xfId="22" applyNumberFormat="1" applyFont="1" applyFill="1" applyBorder="1" applyAlignment="1" applyProtection="1">
      <alignment horizontal="center" vertical="center" wrapText="1"/>
    </xf>
    <xf numFmtId="177" fontId="2" fillId="0" borderId="2" xfId="22" applyNumberFormat="1" applyFont="1" applyFill="1" applyBorder="1" applyAlignment="1" applyProtection="1">
      <alignment horizontal="right" vertical="center" wrapText="1"/>
    </xf>
    <xf numFmtId="0" fontId="2" fillId="2" borderId="2" xfId="22" applyFont="1" applyFill="1" applyBorder="1">
      <alignment vertical="center"/>
    </xf>
    <xf numFmtId="0" fontId="5" fillId="0" borderId="2" xfId="22" applyBorder="1">
      <alignment vertical="center"/>
    </xf>
    <xf numFmtId="0" fontId="5" fillId="0" borderId="0" xfId="58" applyFill="1"/>
    <xf numFmtId="0" fontId="5" fillId="0" borderId="0" xfId="58" applyAlignment="1">
      <alignment horizontal="left" vertical="center"/>
    </xf>
    <xf numFmtId="0" fontId="2" fillId="0" borderId="0" xfId="58" applyNumberFormat="1" applyFont="1" applyFill="1" applyAlignment="1">
      <alignment horizontal="right" vertical="center"/>
    </xf>
    <xf numFmtId="0" fontId="8" fillId="0" borderId="0" xfId="58" applyNumberFormat="1" applyFont="1" applyFill="1" applyAlignment="1" applyProtection="1">
      <alignment horizontal="center" vertical="center" shrinkToFit="1"/>
    </xf>
    <xf numFmtId="0" fontId="12" fillId="0" borderId="1" xfId="58" applyNumberFormat="1" applyFont="1" applyFill="1" applyBorder="1" applyAlignment="1" applyProtection="1"/>
    <xf numFmtId="0" fontId="5" fillId="0" borderId="0" xfId="58" applyFont="1" applyAlignment="1">
      <alignment horizontal="right" vertical="center"/>
    </xf>
    <xf numFmtId="0" fontId="5" fillId="0" borderId="8" xfId="58" applyFill="1" applyBorder="1" applyAlignment="1">
      <alignment horizontal="center" vertical="center"/>
    </xf>
    <xf numFmtId="0" fontId="5" fillId="0" borderId="4" xfId="58" applyFill="1" applyBorder="1" applyAlignment="1">
      <alignment horizontal="center" vertical="center"/>
    </xf>
    <xf numFmtId="0" fontId="5" fillId="0" borderId="2" xfId="58" applyNumberFormat="1" applyFont="1" applyFill="1" applyBorder="1" applyAlignment="1" applyProtection="1">
      <alignment horizontal="centerContinuous" vertical="center"/>
    </xf>
    <xf numFmtId="0" fontId="5" fillId="0" borderId="2" xfId="58" applyBorder="1" applyAlignment="1">
      <alignment horizontal="center" vertical="center"/>
    </xf>
    <xf numFmtId="0" fontId="5" fillId="0" borderId="2" xfId="58" applyFont="1" applyBorder="1" applyAlignment="1">
      <alignment horizontal="center" vertical="center"/>
    </xf>
    <xf numFmtId="0" fontId="5" fillId="2" borderId="2" xfId="58" applyFont="1" applyFill="1" applyBorder="1" applyAlignment="1">
      <alignment horizontal="left" vertical="center"/>
    </xf>
    <xf numFmtId="177" fontId="5" fillId="2" borderId="2" xfId="58" applyNumberFormat="1" applyFont="1" applyFill="1" applyBorder="1" applyAlignment="1" applyProtection="1">
      <alignment horizontal="right" vertical="center"/>
    </xf>
    <xf numFmtId="177" fontId="2" fillId="0" borderId="2" xfId="58" applyNumberFormat="1" applyFont="1" applyFill="1" applyBorder="1" applyAlignment="1" applyProtection="1">
      <alignment horizontal="left" vertical="center"/>
    </xf>
    <xf numFmtId="177" fontId="5" fillId="0" borderId="2" xfId="58" applyNumberFormat="1" applyFont="1" applyFill="1" applyBorder="1" applyAlignment="1" applyProtection="1">
      <alignment horizontal="right" vertical="center"/>
    </xf>
    <xf numFmtId="0" fontId="5" fillId="0" borderId="2" xfId="58" applyFont="1" applyFill="1" applyBorder="1" applyAlignment="1">
      <alignment horizontal="left" vertical="center" indent="1"/>
    </xf>
    <xf numFmtId="177" fontId="2" fillId="0" borderId="2" xfId="0" applyNumberFormat="1" applyFont="1" applyFill="1" applyBorder="1" applyAlignment="1">
      <alignment horizontal="right" vertical="center"/>
    </xf>
    <xf numFmtId="0" fontId="5" fillId="0" borderId="2" xfId="58" applyFont="1" applyFill="1" applyBorder="1" applyAlignment="1">
      <alignment horizontal="left" vertical="center"/>
    </xf>
    <xf numFmtId="0" fontId="5" fillId="0" borderId="2" xfId="58" applyFill="1" applyBorder="1" applyAlignment="1">
      <alignment horizontal="left" vertical="center"/>
    </xf>
    <xf numFmtId="177" fontId="2" fillId="0" borderId="2" xfId="58" applyNumberFormat="1" applyFont="1" applyFill="1" applyBorder="1" applyAlignment="1">
      <alignment horizontal="left" vertical="center"/>
    </xf>
    <xf numFmtId="0" fontId="5" fillId="0" borderId="2" xfId="58" applyFill="1" applyBorder="1" applyAlignment="1">
      <alignment horizontal="center" vertical="center"/>
    </xf>
    <xf numFmtId="177" fontId="5" fillId="0" borderId="2" xfId="58" applyNumberFormat="1" applyFill="1" applyBorder="1" applyAlignment="1">
      <alignment horizontal="right" vertical="center"/>
    </xf>
    <xf numFmtId="0" fontId="5" fillId="2" borderId="2" xfId="58" applyFill="1" applyBorder="1" applyAlignment="1">
      <alignment horizontal="center" vertical="center"/>
    </xf>
    <xf numFmtId="177" fontId="5" fillId="2" borderId="2" xfId="58" applyNumberFormat="1" applyFill="1" applyBorder="1" applyAlignment="1">
      <alignment horizontal="right" vertical="center"/>
    </xf>
    <xf numFmtId="177" fontId="5" fillId="2" borderId="2" xfId="58" applyNumberFormat="1" applyFill="1" applyBorder="1" applyAlignment="1">
      <alignment horizontal="center" vertical="center"/>
    </xf>
    <xf numFmtId="0" fontId="0" fillId="0" borderId="0" xfId="22" applyFont="1">
      <alignment vertical="center"/>
    </xf>
    <xf numFmtId="0" fontId="8" fillId="0" borderId="0" xfId="22" applyFont="1" applyFill="1" applyAlignment="1">
      <alignment horizontal="center" vertical="center"/>
    </xf>
    <xf numFmtId="0" fontId="4" fillId="0" borderId="1" xfId="22" applyFont="1" applyFill="1" applyBorder="1" applyAlignment="1">
      <alignment vertical="center"/>
    </xf>
    <xf numFmtId="49" fontId="2" fillId="0" borderId="2" xfId="22" applyNumberFormat="1" applyFont="1" applyFill="1" applyBorder="1" applyAlignment="1" applyProtection="1">
      <alignment horizontal="center" vertical="center" wrapText="1"/>
    </xf>
    <xf numFmtId="180" fontId="2" fillId="0" borderId="2" xfId="56" applyNumberFormat="1" applyFont="1" applyFill="1" applyBorder="1" applyAlignment="1" applyProtection="1">
      <alignment horizontal="right" vertical="center" wrapText="1"/>
    </xf>
    <xf numFmtId="180" fontId="2" fillId="2" borderId="2" xfId="22" applyNumberFormat="1" applyFont="1" applyFill="1" applyBorder="1" applyAlignment="1" applyProtection="1">
      <alignment horizontal="right" vertical="center" wrapText="1"/>
    </xf>
    <xf numFmtId="180" fontId="2" fillId="2" borderId="2" xfId="56" applyNumberFormat="1" applyFont="1" applyFill="1" applyBorder="1" applyAlignment="1" applyProtection="1">
      <alignment horizontal="right" vertical="center" wrapText="1"/>
    </xf>
    <xf numFmtId="4" fontId="2" fillId="0" borderId="14" xfId="0" applyNumberFormat="1" applyFont="1" applyFill="1" applyBorder="1" applyAlignment="1">
      <alignment horizontal="right" vertical="center" wrapText="1"/>
    </xf>
    <xf numFmtId="180" fontId="2" fillId="0" borderId="2" xfId="22" applyNumberFormat="1" applyFont="1" applyFill="1" applyBorder="1" applyAlignment="1">
      <alignment horizontal="right" vertical="center"/>
    </xf>
    <xf numFmtId="0" fontId="0" fillId="0" borderId="0" xfId="0" applyFill="1" applyAlignment="1">
      <alignment vertical="center"/>
    </xf>
    <xf numFmtId="180" fontId="2" fillId="2" borderId="2" xfId="22" applyNumberFormat="1" applyFont="1" applyFill="1" applyBorder="1" applyAlignment="1">
      <alignment horizontal="right" vertical="center"/>
    </xf>
    <xf numFmtId="49" fontId="2" fillId="0" borderId="2" xfId="22" applyNumberFormat="1" applyFont="1" applyFill="1" applyBorder="1" applyAlignment="1" applyProtection="1">
      <alignment horizontal="left" vertical="center" wrapText="1"/>
    </xf>
    <xf numFmtId="0" fontId="10" fillId="2" borderId="2" xfId="0" applyFont="1" applyFill="1" applyBorder="1" applyAlignment="1">
      <alignment vertical="center"/>
    </xf>
    <xf numFmtId="0" fontId="10" fillId="0" borderId="2" xfId="0" applyFont="1" applyFill="1" applyBorder="1" applyAlignment="1">
      <alignment vertical="center"/>
    </xf>
    <xf numFmtId="0" fontId="10" fillId="3" borderId="2" xfId="0" applyFont="1" applyFill="1" applyBorder="1" applyAlignment="1">
      <alignment vertical="center"/>
    </xf>
    <xf numFmtId="177" fontId="2" fillId="3" borderId="2" xfId="22" applyNumberFormat="1" applyFont="1" applyFill="1" applyBorder="1" applyAlignment="1" applyProtection="1">
      <alignment horizontal="right" vertical="center" wrapText="1"/>
    </xf>
    <xf numFmtId="0" fontId="2" fillId="3" borderId="2" xfId="22" applyFont="1" applyFill="1" applyBorder="1">
      <alignment vertical="center"/>
    </xf>
    <xf numFmtId="0" fontId="2" fillId="0" borderId="2" xfId="22" applyFont="1" applyFill="1" applyBorder="1">
      <alignment vertical="center"/>
    </xf>
    <xf numFmtId="177" fontId="2" fillId="0" borderId="2" xfId="22" applyNumberFormat="1" applyFont="1" applyFill="1" applyBorder="1">
      <alignment vertical="center"/>
    </xf>
    <xf numFmtId="0" fontId="2" fillId="0" borderId="2" xfId="0" applyFont="1" applyFill="1" applyBorder="1"/>
    <xf numFmtId="177" fontId="2" fillId="0" borderId="2" xfId="22" applyNumberFormat="1" applyFont="1" applyFill="1" applyBorder="1" applyAlignment="1">
      <alignment horizontal="right" vertical="center"/>
    </xf>
    <xf numFmtId="177" fontId="2" fillId="2" borderId="2" xfId="22" applyNumberFormat="1" applyFont="1" applyFill="1" applyBorder="1" applyAlignment="1">
      <alignment horizontal="right" vertical="center"/>
    </xf>
    <xf numFmtId="0" fontId="5" fillId="0" borderId="0" xfId="0" applyFont="1" applyFill="1" applyAlignment="1"/>
    <xf numFmtId="0" fontId="0" fillId="0" borderId="0" xfId="57" applyFont="1"/>
    <xf numFmtId="0" fontId="5" fillId="0" borderId="0" xfId="57"/>
    <xf numFmtId="0" fontId="2" fillId="0" borderId="0" xfId="57" applyFont="1" applyFill="1" applyAlignment="1">
      <alignment vertical="center"/>
    </xf>
    <xf numFmtId="181" fontId="2" fillId="0" borderId="0" xfId="57" applyNumberFormat="1" applyFont="1" applyFill="1" applyAlignment="1">
      <alignment vertical="center"/>
    </xf>
    <xf numFmtId="0" fontId="1" fillId="0" borderId="0" xfId="57" applyNumberFormat="1" applyFont="1" applyFill="1" applyAlignment="1" applyProtection="1">
      <alignment horizontal="center" vertical="center"/>
    </xf>
    <xf numFmtId="0" fontId="2" fillId="0" borderId="0" xfId="57" applyFont="1" applyFill="1" applyAlignment="1">
      <alignment horizontal="center" vertical="center"/>
    </xf>
    <xf numFmtId="181" fontId="2" fillId="0" borderId="0" xfId="57" applyNumberFormat="1" applyFont="1" applyFill="1" applyAlignment="1" applyProtection="1">
      <alignment horizontal="right" vertical="center"/>
    </xf>
    <xf numFmtId="0" fontId="13" fillId="0" borderId="0" xfId="57" applyFont="1" applyFill="1" applyAlignment="1">
      <alignment vertical="center"/>
    </xf>
    <xf numFmtId="0" fontId="2" fillId="0" borderId="0" xfId="0" applyFont="1" applyFill="1"/>
    <xf numFmtId="0" fontId="2" fillId="0" borderId="0" xfId="0" applyFont="1" applyFill="1" applyAlignment="1"/>
    <xf numFmtId="0" fontId="4" fillId="0" borderId="8"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4" fillId="0" borderId="2" xfId="0" applyNumberFormat="1" applyFont="1" applyFill="1" applyBorder="1" applyAlignment="1" applyProtection="1">
      <alignment horizontal="centerContinuous" vertical="center"/>
    </xf>
    <xf numFmtId="0" fontId="14" fillId="0" borderId="0" xfId="0" applyFont="1" applyAlignment="1">
      <alignment horizontal="center" vertical="center" wrapText="1"/>
    </xf>
    <xf numFmtId="57" fontId="15" fillId="0" borderId="0" xfId="0" applyNumberFormat="1" applyFont="1" applyAlignment="1">
      <alignment horizont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2015年部门预算批复报表_表样"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2014年附表"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_省林业厅2016年预算公开表样" xfId="49"/>
    <cellStyle name="常规 2 3" xfId="50"/>
    <cellStyle name="40% - 强调文字颜色 6" xfId="51" builtinId="51"/>
    <cellStyle name="常规 2 10" xfId="52"/>
    <cellStyle name="60% - 强调文字颜色 6" xfId="53" builtinId="52"/>
    <cellStyle name="常规 2" xfId="54"/>
    <cellStyle name="常规_2、2015年项目库录入类表" xfId="55"/>
    <cellStyle name="常规_2C17D4A90DE046B7939D49120F91E884" xfId="56"/>
    <cellStyle name="常规_Sheet1" xfId="57"/>
    <cellStyle name="常规_靖西市工商局2016年部门预算" xfId="58"/>
    <cellStyle name="样式 1" xfId="5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0"/>
  <sheetViews>
    <sheetView showGridLines="0" workbookViewId="0">
      <selection activeCell="J5" sqref="J5"/>
    </sheetView>
  </sheetViews>
  <sheetFormatPr defaultColWidth="9" defaultRowHeight="14.25"/>
  <cols>
    <col min="1" max="1" width="19.5" customWidth="1"/>
  </cols>
  <sheetData>
    <row r="1" customHeight="1"/>
    <row r="2" customHeight="1"/>
    <row r="3" customHeight="1"/>
    <row r="4" customHeight="1"/>
    <row r="5" customHeight="1"/>
    <row r="6" customHeight="1"/>
    <row r="7" customHeight="1"/>
    <row r="8" customHeight="1"/>
    <row r="9" ht="111" customHeight="1" spans="1:13">
      <c r="A9" s="229" t="s">
        <v>0</v>
      </c>
      <c r="B9" s="229"/>
      <c r="C9" s="229"/>
      <c r="D9" s="229"/>
      <c r="E9" s="229"/>
      <c r="F9" s="229"/>
      <c r="G9" s="229"/>
      <c r="H9" s="229"/>
      <c r="I9" s="229"/>
      <c r="J9" s="229"/>
      <c r="K9" s="229"/>
      <c r="L9" s="229"/>
      <c r="M9" s="229"/>
    </row>
    <row r="10" customHeight="1"/>
    <row r="11" customHeight="1"/>
    <row r="12" customHeight="1"/>
    <row r="13" customHeight="1" spans="2:2">
      <c r="B13" t="s">
        <v>1</v>
      </c>
    </row>
    <row r="14" customHeight="1"/>
    <row r="15" customHeight="1"/>
    <row r="16" customHeight="1"/>
    <row r="17" customHeight="1"/>
    <row r="18" customHeight="1"/>
    <row r="19" customHeight="1"/>
    <row r="20" ht="30" customHeight="1" spans="1:13">
      <c r="A20" s="230"/>
      <c r="B20" s="230"/>
      <c r="C20" s="230"/>
      <c r="D20" s="230"/>
      <c r="E20" s="230"/>
      <c r="F20" s="230"/>
      <c r="G20" s="230"/>
      <c r="H20" s="230"/>
      <c r="I20" s="230"/>
      <c r="J20" s="230"/>
      <c r="K20" s="230"/>
      <c r="L20" s="230"/>
      <c r="M20" s="230"/>
    </row>
  </sheetData>
  <sheetProtection formatCells="0" formatColumns="0" formatRows="0"/>
  <mergeCells count="2">
    <mergeCell ref="A9:M9"/>
    <mergeCell ref="A20:M20"/>
  </mergeCells>
  <printOptions horizontalCentered="1" verticalCentered="1"/>
  <pageMargins left="0.47244094488189" right="0.433070866141732" top="0.47244094488189" bottom="0.984251968503937" header="0.31496062992126"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IO8"/>
  <sheetViews>
    <sheetView showGridLines="0" showZeros="0" workbookViewId="0">
      <selection activeCell="B8" sqref="B8"/>
    </sheetView>
  </sheetViews>
  <sheetFormatPr defaultColWidth="9" defaultRowHeight="14.25" outlineLevelRow="7"/>
  <cols>
    <col min="1" max="1" width="25.875" customWidth="1"/>
    <col min="2" max="2" width="17.125" customWidth="1"/>
    <col min="3" max="4" width="12.25" customWidth="1"/>
    <col min="5" max="5" width="10.75" customWidth="1"/>
    <col min="6" max="6" width="10.875" customWidth="1"/>
    <col min="7" max="7" width="10.625" customWidth="1"/>
    <col min="8" max="8" width="10.75" customWidth="1"/>
    <col min="9" max="9" width="10.625" customWidth="1"/>
    <col min="10" max="11" width="12.25" customWidth="1"/>
    <col min="12" max="12" width="10.875" customWidth="1"/>
    <col min="13" max="13" width="10.625" customWidth="1"/>
    <col min="14" max="14" width="10.75" customWidth="1"/>
  </cols>
  <sheetData>
    <row r="1" ht="25" customHeight="1" spans="1:21">
      <c r="A1" s="216" t="s">
        <v>2</v>
      </c>
      <c r="B1" s="217"/>
      <c r="C1" s="217"/>
      <c r="D1" s="218"/>
      <c r="E1" s="219"/>
      <c r="F1" s="219"/>
      <c r="G1" s="218"/>
      <c r="H1" s="218"/>
      <c r="I1" s="218"/>
      <c r="J1" s="218"/>
      <c r="K1" s="218"/>
      <c r="L1" s="218"/>
      <c r="M1" s="218"/>
      <c r="N1" s="218"/>
      <c r="O1" s="218"/>
      <c r="P1" s="218"/>
      <c r="Q1" s="218"/>
      <c r="R1" s="218"/>
      <c r="S1" s="218"/>
      <c r="T1" s="218"/>
      <c r="U1" s="218"/>
    </row>
    <row r="2" ht="30" customHeight="1" spans="1:21">
      <c r="A2" s="220" t="s">
        <v>3</v>
      </c>
      <c r="B2" s="220"/>
      <c r="C2" s="220"/>
      <c r="D2" s="220"/>
      <c r="E2" s="220"/>
      <c r="F2" s="220"/>
      <c r="G2" s="220"/>
      <c r="H2" s="220"/>
      <c r="I2" s="220"/>
      <c r="J2" s="220"/>
      <c r="K2" s="220"/>
      <c r="L2" s="220"/>
      <c r="M2" s="220"/>
      <c r="N2" s="220"/>
      <c r="O2" s="218"/>
      <c r="P2" s="218"/>
      <c r="Q2" s="218"/>
      <c r="R2" s="218"/>
      <c r="S2" s="218"/>
      <c r="T2" s="218"/>
      <c r="U2" s="218"/>
    </row>
    <row r="3" ht="15" customHeight="1" spans="1:21">
      <c r="A3" s="221"/>
      <c r="B3" s="221"/>
      <c r="C3" s="221"/>
      <c r="D3" s="221"/>
      <c r="E3" s="222"/>
      <c r="F3" s="222"/>
      <c r="G3" s="223"/>
      <c r="H3" s="223"/>
      <c r="I3" s="223"/>
      <c r="J3" s="223"/>
      <c r="K3" s="223"/>
      <c r="L3" s="223"/>
      <c r="M3" s="223"/>
      <c r="N3" s="223"/>
      <c r="O3" s="223"/>
      <c r="P3" s="223"/>
      <c r="Q3" s="223"/>
      <c r="R3" s="223"/>
      <c r="S3" s="223"/>
      <c r="T3" s="223"/>
      <c r="U3" s="223"/>
    </row>
    <row r="4" s="215" customFormat="1" ht="15" customHeight="1" spans="1:249">
      <c r="A4" s="224"/>
      <c r="B4" s="225"/>
      <c r="C4" s="225"/>
      <c r="D4" s="225"/>
      <c r="E4" s="225"/>
      <c r="F4" s="225"/>
      <c r="G4" s="225"/>
      <c r="H4" s="225"/>
      <c r="I4" s="225"/>
      <c r="J4" s="225"/>
      <c r="K4" s="225"/>
      <c r="L4" s="225"/>
      <c r="M4" s="225"/>
      <c r="N4" s="227" t="s">
        <v>4</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row>
    <row r="5" s="28" customFormat="1" ht="25" customHeight="1" spans="1:14">
      <c r="A5" s="226" t="s">
        <v>5</v>
      </c>
      <c r="B5" s="44" t="s">
        <v>6</v>
      </c>
      <c r="C5" s="96" t="s">
        <v>7</v>
      </c>
      <c r="D5" s="97"/>
      <c r="E5" s="97"/>
      <c r="F5" s="97"/>
      <c r="G5" s="100" t="s">
        <v>8</v>
      </c>
      <c r="H5" s="100" t="s">
        <v>9</v>
      </c>
      <c r="I5" s="100" t="s">
        <v>10</v>
      </c>
      <c r="J5" s="228" t="s">
        <v>11</v>
      </c>
      <c r="K5" s="228"/>
      <c r="L5" s="228"/>
      <c r="M5" s="228"/>
      <c r="N5" s="228"/>
    </row>
    <row r="6" s="28" customFormat="1" ht="50" customHeight="1" spans="1:14">
      <c r="A6" s="115"/>
      <c r="B6" s="44"/>
      <c r="C6" s="100" t="s">
        <v>12</v>
      </c>
      <c r="D6" s="100" t="s">
        <v>13</v>
      </c>
      <c r="E6" s="100" t="s">
        <v>14</v>
      </c>
      <c r="F6" s="100" t="s">
        <v>15</v>
      </c>
      <c r="G6" s="106"/>
      <c r="H6" s="106"/>
      <c r="I6" s="116"/>
      <c r="J6" s="115" t="s">
        <v>6</v>
      </c>
      <c r="K6" s="115" t="s">
        <v>16</v>
      </c>
      <c r="L6" s="115" t="s">
        <v>17</v>
      </c>
      <c r="M6" s="115" t="s">
        <v>18</v>
      </c>
      <c r="N6" s="115" t="s">
        <v>19</v>
      </c>
    </row>
    <row r="7" s="28" customFormat="1" ht="25" customHeight="1" spans="1:14">
      <c r="A7" s="18" t="s">
        <v>6</v>
      </c>
      <c r="B7" s="184">
        <f>B8</f>
        <v>253.59</v>
      </c>
      <c r="C7" s="184">
        <f t="shared" ref="C7:N7" si="0">C8</f>
        <v>253.59</v>
      </c>
      <c r="D7" s="184">
        <f t="shared" si="0"/>
        <v>248.59</v>
      </c>
      <c r="E7" s="184">
        <f t="shared" si="0"/>
        <v>5</v>
      </c>
      <c r="F7" s="184">
        <f t="shared" si="0"/>
        <v>0</v>
      </c>
      <c r="G7" s="184">
        <f t="shared" si="0"/>
        <v>0</v>
      </c>
      <c r="H7" s="184">
        <f t="shared" si="0"/>
        <v>0</v>
      </c>
      <c r="I7" s="184">
        <f t="shared" si="0"/>
        <v>0</v>
      </c>
      <c r="J7" s="184">
        <f t="shared" si="0"/>
        <v>253.59</v>
      </c>
      <c r="K7" s="184">
        <f t="shared" si="0"/>
        <v>138.24</v>
      </c>
      <c r="L7" s="184">
        <f t="shared" si="0"/>
        <v>28.75</v>
      </c>
      <c r="M7" s="184">
        <f t="shared" si="0"/>
        <v>39.12</v>
      </c>
      <c r="N7" s="184">
        <f t="shared" si="0"/>
        <v>47.48</v>
      </c>
    </row>
    <row r="8" ht="25" customHeight="1" spans="1:14">
      <c r="A8" s="18" t="s">
        <v>20</v>
      </c>
      <c r="B8" s="184">
        <f>C8+G8+H8+I8</f>
        <v>253.59</v>
      </c>
      <c r="C8" s="184">
        <f>D8+E8+F8</f>
        <v>253.59</v>
      </c>
      <c r="D8" s="184">
        <v>248.59</v>
      </c>
      <c r="E8" s="184">
        <v>5</v>
      </c>
      <c r="F8" s="184"/>
      <c r="G8" s="184"/>
      <c r="H8" s="184"/>
      <c r="I8" s="184"/>
      <c r="J8" s="184">
        <f>K8+L8+M8+N8</f>
        <v>253.59</v>
      </c>
      <c r="K8" s="184">
        <v>138.24</v>
      </c>
      <c r="L8" s="184">
        <v>28.75</v>
      </c>
      <c r="M8" s="200">
        <v>39.12</v>
      </c>
      <c r="N8" s="184">
        <v>47.48</v>
      </c>
    </row>
  </sheetData>
  <sheetProtection formatCells="0" formatColumns="0" formatRows="0"/>
  <mergeCells count="7">
    <mergeCell ref="A2:N2"/>
    <mergeCell ref="C5:F5"/>
    <mergeCell ref="A5:A6"/>
    <mergeCell ref="B5:B6"/>
    <mergeCell ref="G5:G6"/>
    <mergeCell ref="H5:H6"/>
    <mergeCell ref="I5:I6"/>
  </mergeCells>
  <printOptions horizontalCentered="1" verticalCentered="1"/>
  <pageMargins left="0.590551181102362" right="0.748031496062992" top="0.984251968503937" bottom="0.984251968503937" header="0.511811023622047" footer="0.511811023622047"/>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36"/>
  <sheetViews>
    <sheetView showGridLines="0" showZeros="0" workbookViewId="0">
      <selection activeCell="B25" sqref="B25"/>
    </sheetView>
  </sheetViews>
  <sheetFormatPr defaultColWidth="6.875" defaultRowHeight="12.75" customHeight="1"/>
  <cols>
    <col min="1" max="1" width="40.625" style="109" customWidth="1"/>
    <col min="2" max="5" width="15.625" style="109" customWidth="1"/>
    <col min="6" max="9" width="10.625" style="109" customWidth="1"/>
    <col min="10" max="246" width="6.875" style="109" customWidth="1"/>
    <col min="247" max="16384" width="6.875" style="109"/>
  </cols>
  <sheetData>
    <row r="1" ht="25" customHeight="1" spans="1:9">
      <c r="A1" s="91" t="s">
        <v>21</v>
      </c>
      <c r="B1"/>
      <c r="C1"/>
      <c r="D1"/>
      <c r="E1"/>
      <c r="F1"/>
      <c r="G1"/>
      <c r="H1"/>
      <c r="I1"/>
    </row>
    <row r="2" ht="30" customHeight="1" spans="1:9">
      <c r="A2" s="128" t="s">
        <v>22</v>
      </c>
      <c r="B2" s="128"/>
      <c r="C2" s="128"/>
      <c r="D2" s="128"/>
      <c r="E2" s="128"/>
      <c r="F2" s="128"/>
      <c r="G2" s="128"/>
      <c r="H2" s="128"/>
      <c r="I2" s="128"/>
    </row>
    <row r="3" s="108" customFormat="1" ht="15" customHeight="1" spans="1:9">
      <c r="A3" s="111"/>
      <c r="B3" s="111"/>
      <c r="C3" s="111"/>
      <c r="D3" s="111"/>
      <c r="E3" s="112"/>
      <c r="F3" s="112"/>
      <c r="G3" s="112"/>
      <c r="H3" s="112"/>
      <c r="I3" s="28"/>
    </row>
    <row r="4" ht="15" customHeight="1" spans="1:9">
      <c r="A4" s="112"/>
      <c r="B4" s="112"/>
      <c r="C4" s="112"/>
      <c r="D4" s="112"/>
      <c r="E4" s="129"/>
      <c r="F4" s="129"/>
      <c r="G4" s="195"/>
      <c r="H4"/>
      <c r="I4" s="113" t="s">
        <v>23</v>
      </c>
    </row>
    <row r="5" ht="28.5" customHeight="1" spans="1:9">
      <c r="A5" s="44" t="s">
        <v>24</v>
      </c>
      <c r="B5" s="44" t="s">
        <v>6</v>
      </c>
      <c r="C5" s="96" t="s">
        <v>7</v>
      </c>
      <c r="D5" s="97"/>
      <c r="E5" s="97"/>
      <c r="F5" s="97"/>
      <c r="G5" s="100" t="s">
        <v>8</v>
      </c>
      <c r="H5" s="100" t="s">
        <v>9</v>
      </c>
      <c r="I5" s="100" t="s">
        <v>10</v>
      </c>
    </row>
    <row r="6" ht="15" customHeight="1" spans="1:9">
      <c r="A6" s="44"/>
      <c r="B6" s="44"/>
      <c r="C6" s="100" t="s">
        <v>12</v>
      </c>
      <c r="D6" s="100" t="s">
        <v>13</v>
      </c>
      <c r="E6" s="100" t="s">
        <v>14</v>
      </c>
      <c r="F6" s="100" t="s">
        <v>15</v>
      </c>
      <c r="G6" s="106"/>
      <c r="H6" s="106"/>
      <c r="I6" s="106"/>
    </row>
    <row r="7" ht="15" customHeight="1" spans="1:9">
      <c r="A7" s="44"/>
      <c r="B7" s="44"/>
      <c r="C7" s="116"/>
      <c r="D7" s="116"/>
      <c r="E7" s="116"/>
      <c r="F7" s="116"/>
      <c r="G7" s="116"/>
      <c r="H7" s="116"/>
      <c r="I7" s="116"/>
    </row>
    <row r="8" s="108" customFormat="1" ht="19.5" customHeight="1" spans="1:9">
      <c r="A8" s="122" t="s">
        <v>6</v>
      </c>
      <c r="B8" s="134">
        <f>B9+B19+B24</f>
        <v>253.59</v>
      </c>
      <c r="C8" s="134">
        <f>C9+C19+C24</f>
        <v>253.59</v>
      </c>
      <c r="D8" s="134">
        <f>D9+D19+D24</f>
        <v>248.59</v>
      </c>
      <c r="E8" s="138">
        <v>5</v>
      </c>
      <c r="F8" s="134">
        <v>0</v>
      </c>
      <c r="G8" s="134">
        <v>0</v>
      </c>
      <c r="H8" s="134">
        <v>0</v>
      </c>
      <c r="I8" s="213">
        <v>0</v>
      </c>
    </row>
    <row r="9" ht="19.5" customHeight="1" spans="1:9">
      <c r="A9" s="135" t="s">
        <v>25</v>
      </c>
      <c r="B9" s="136">
        <f>C9+G9+H9+I9</f>
        <v>225.08</v>
      </c>
      <c r="C9" s="136">
        <f>D9+E9</f>
        <v>225.08</v>
      </c>
      <c r="D9" s="136">
        <f>D10+D15+D17</f>
        <v>220.08</v>
      </c>
      <c r="E9" s="136">
        <f>E10+E15+E17</f>
        <v>5</v>
      </c>
      <c r="F9" s="136">
        <v>0</v>
      </c>
      <c r="G9" s="136">
        <v>0</v>
      </c>
      <c r="H9" s="136">
        <v>0</v>
      </c>
      <c r="I9" s="214">
        <v>0</v>
      </c>
    </row>
    <row r="10" s="108" customFormat="1" ht="19.5" customHeight="1" spans="1:9">
      <c r="A10" s="137" t="s">
        <v>26</v>
      </c>
      <c r="B10" s="134">
        <f t="shared" ref="B10:B26" si="0">C10+G10+H10+I10</f>
        <v>221.5</v>
      </c>
      <c r="C10" s="134">
        <f t="shared" ref="C10:C26" si="1">D10+E10</f>
        <v>221.5</v>
      </c>
      <c r="D10" s="134">
        <f>D11+D12+D13+D14</f>
        <v>216.5</v>
      </c>
      <c r="E10" s="134">
        <f>E11+E12+E13+E14</f>
        <v>5</v>
      </c>
      <c r="F10" s="134">
        <v>0</v>
      </c>
      <c r="G10" s="134">
        <v>0</v>
      </c>
      <c r="H10" s="134">
        <v>0</v>
      </c>
      <c r="I10" s="213">
        <v>0</v>
      </c>
    </row>
    <row r="11" s="108" customFormat="1" ht="19.5" customHeight="1" spans="1:9">
      <c r="A11" s="137" t="s">
        <v>27</v>
      </c>
      <c r="B11" s="134">
        <f t="shared" si="0"/>
        <v>177.6</v>
      </c>
      <c r="C11" s="134">
        <f t="shared" si="1"/>
        <v>177.6</v>
      </c>
      <c r="D11" s="134">
        <f>177.6-5</f>
        <v>172.6</v>
      </c>
      <c r="E11" s="138">
        <v>5</v>
      </c>
      <c r="F11" s="134">
        <v>0</v>
      </c>
      <c r="G11" s="134">
        <v>0</v>
      </c>
      <c r="H11" s="134">
        <v>0</v>
      </c>
      <c r="I11" s="213">
        <v>0</v>
      </c>
    </row>
    <row r="12" s="108" customFormat="1" ht="19.5" customHeight="1" spans="1:9">
      <c r="A12" s="137" t="s">
        <v>28</v>
      </c>
      <c r="B12" s="134">
        <f t="shared" si="0"/>
        <v>1.8</v>
      </c>
      <c r="C12" s="134">
        <f t="shared" si="1"/>
        <v>1.8</v>
      </c>
      <c r="D12" s="134">
        <v>1.8</v>
      </c>
      <c r="E12" s="138"/>
      <c r="F12" s="134">
        <v>0</v>
      </c>
      <c r="G12" s="134">
        <v>0</v>
      </c>
      <c r="H12" s="134">
        <v>0</v>
      </c>
      <c r="I12" s="213">
        <v>0</v>
      </c>
    </row>
    <row r="13" s="108" customFormat="1" ht="19.5" customHeight="1" spans="1:9">
      <c r="A13" s="137" t="s">
        <v>29</v>
      </c>
      <c r="B13" s="134">
        <f t="shared" si="0"/>
        <v>39.6</v>
      </c>
      <c r="C13" s="134">
        <f t="shared" si="1"/>
        <v>39.6</v>
      </c>
      <c r="D13" s="134">
        <v>39.6</v>
      </c>
      <c r="E13" s="138"/>
      <c r="F13" s="134">
        <v>0</v>
      </c>
      <c r="G13" s="134">
        <v>0</v>
      </c>
      <c r="H13" s="134">
        <v>0</v>
      </c>
      <c r="I13" s="213">
        <v>0</v>
      </c>
    </row>
    <row r="14" s="108" customFormat="1" ht="19.5" customHeight="1" spans="1:9">
      <c r="A14" s="137" t="s">
        <v>30</v>
      </c>
      <c r="B14" s="134">
        <f t="shared" si="0"/>
        <v>2.5</v>
      </c>
      <c r="C14" s="134">
        <f t="shared" si="1"/>
        <v>2.5</v>
      </c>
      <c r="D14" s="134">
        <v>2.5</v>
      </c>
      <c r="E14" s="138"/>
      <c r="F14" s="134">
        <v>0</v>
      </c>
      <c r="G14" s="134">
        <v>0</v>
      </c>
      <c r="H14" s="134">
        <v>0</v>
      </c>
      <c r="I14" s="213">
        <v>0</v>
      </c>
    </row>
    <row r="15" s="108" customFormat="1" ht="19.5" customHeight="1" spans="1:9">
      <c r="A15" s="137" t="s">
        <v>31</v>
      </c>
      <c r="B15" s="134">
        <f t="shared" si="0"/>
        <v>1.98</v>
      </c>
      <c r="C15" s="134">
        <f t="shared" si="1"/>
        <v>1.98</v>
      </c>
      <c r="D15" s="134">
        <f t="shared" ref="D15:I15" si="2">D16</f>
        <v>1.98</v>
      </c>
      <c r="E15" s="134">
        <f t="shared" si="2"/>
        <v>0</v>
      </c>
      <c r="F15" s="134">
        <f t="shared" si="2"/>
        <v>0</v>
      </c>
      <c r="G15" s="134">
        <f t="shared" si="2"/>
        <v>0</v>
      </c>
      <c r="H15" s="134">
        <f t="shared" si="2"/>
        <v>0</v>
      </c>
      <c r="I15" s="134">
        <f t="shared" si="2"/>
        <v>0</v>
      </c>
    </row>
    <row r="16" s="108" customFormat="1" ht="19.5" customHeight="1" spans="1:9">
      <c r="A16" s="137" t="s">
        <v>32</v>
      </c>
      <c r="B16" s="134">
        <f t="shared" si="0"/>
        <v>1.98</v>
      </c>
      <c r="C16" s="134">
        <f t="shared" si="1"/>
        <v>1.98</v>
      </c>
      <c r="D16" s="134">
        <v>1.98</v>
      </c>
      <c r="E16" s="138"/>
      <c r="F16" s="134">
        <v>0</v>
      </c>
      <c r="G16" s="134">
        <v>0</v>
      </c>
      <c r="H16" s="134">
        <v>0</v>
      </c>
      <c r="I16" s="213">
        <v>0</v>
      </c>
    </row>
    <row r="17" s="108" customFormat="1" ht="19.5" customHeight="1" spans="1:9">
      <c r="A17" s="137" t="s">
        <v>33</v>
      </c>
      <c r="B17" s="134">
        <f t="shared" si="0"/>
        <v>1.6</v>
      </c>
      <c r="C17" s="134">
        <f t="shared" si="1"/>
        <v>1.6</v>
      </c>
      <c r="D17" s="134">
        <f t="shared" ref="D17:I17" si="3">D18</f>
        <v>1.6</v>
      </c>
      <c r="E17" s="134">
        <f t="shared" si="3"/>
        <v>0</v>
      </c>
      <c r="F17" s="134">
        <f t="shared" si="3"/>
        <v>0</v>
      </c>
      <c r="G17" s="134">
        <f t="shared" si="3"/>
        <v>0</v>
      </c>
      <c r="H17" s="134">
        <f t="shared" si="3"/>
        <v>0</v>
      </c>
      <c r="I17" s="134">
        <f t="shared" si="3"/>
        <v>0</v>
      </c>
    </row>
    <row r="18" ht="19.5" customHeight="1" spans="1:9">
      <c r="A18" s="137" t="s">
        <v>34</v>
      </c>
      <c r="B18" s="134">
        <f t="shared" si="0"/>
        <v>1.6</v>
      </c>
      <c r="C18" s="134">
        <f t="shared" si="1"/>
        <v>1.6</v>
      </c>
      <c r="D18" s="134">
        <v>1.6</v>
      </c>
      <c r="E18" s="138"/>
      <c r="F18" s="134">
        <v>0</v>
      </c>
      <c r="G18" s="134">
        <v>0</v>
      </c>
      <c r="H18" s="134">
        <v>0</v>
      </c>
      <c r="I18" s="213">
        <v>0</v>
      </c>
    </row>
    <row r="19" ht="19.5" customHeight="1" spans="1:9">
      <c r="A19" s="135" t="s">
        <v>35</v>
      </c>
      <c r="B19" s="136">
        <f t="shared" si="0"/>
        <v>18.33</v>
      </c>
      <c r="C19" s="136">
        <f t="shared" si="1"/>
        <v>18.33</v>
      </c>
      <c r="D19" s="136">
        <f>D20+D22</f>
        <v>18.33</v>
      </c>
      <c r="E19" s="139"/>
      <c r="F19" s="136">
        <v>0</v>
      </c>
      <c r="G19" s="136">
        <v>0</v>
      </c>
      <c r="H19" s="136">
        <v>0</v>
      </c>
      <c r="I19" s="214">
        <v>0</v>
      </c>
    </row>
    <row r="20" s="108" customFormat="1" ht="18" customHeight="1" spans="1:9">
      <c r="A20" s="137" t="s">
        <v>36</v>
      </c>
      <c r="B20" s="134">
        <f t="shared" si="0"/>
        <v>14.32</v>
      </c>
      <c r="C20" s="134">
        <f t="shared" si="1"/>
        <v>14.32</v>
      </c>
      <c r="D20" s="134">
        <f>D21</f>
        <v>14.32</v>
      </c>
      <c r="E20" s="212"/>
      <c r="F20" s="212"/>
      <c r="G20" s="212"/>
      <c r="H20" s="212"/>
      <c r="I20" s="212"/>
    </row>
    <row r="21" s="108" customFormat="1" ht="18.75" customHeight="1" spans="1:9">
      <c r="A21" s="137" t="s">
        <v>37</v>
      </c>
      <c r="B21" s="134">
        <f t="shared" si="0"/>
        <v>14.32</v>
      </c>
      <c r="C21" s="134">
        <f t="shared" si="1"/>
        <v>14.32</v>
      </c>
      <c r="D21" s="210">
        <v>14.32</v>
      </c>
      <c r="E21" s="210"/>
      <c r="F21" s="210"/>
      <c r="G21" s="210"/>
      <c r="H21" s="210"/>
      <c r="I21" s="212"/>
    </row>
    <row r="22" s="108" customFormat="1" ht="18" customHeight="1" spans="1:9">
      <c r="A22" s="137" t="s">
        <v>38</v>
      </c>
      <c r="B22" s="134">
        <f t="shared" si="0"/>
        <v>4.01</v>
      </c>
      <c r="C22" s="134">
        <f t="shared" si="1"/>
        <v>4.01</v>
      </c>
      <c r="D22" s="210">
        <f>D23</f>
        <v>4.01</v>
      </c>
      <c r="E22" s="210"/>
      <c r="F22" s="210"/>
      <c r="G22" s="210"/>
      <c r="H22" s="210"/>
      <c r="I22" s="212"/>
    </row>
    <row r="23" s="108" customFormat="1" ht="18" customHeight="1" spans="1:9">
      <c r="A23" s="137" t="s">
        <v>39</v>
      </c>
      <c r="B23" s="134">
        <f t="shared" si="0"/>
        <v>4.01</v>
      </c>
      <c r="C23" s="134">
        <f t="shared" si="1"/>
        <v>4.01</v>
      </c>
      <c r="D23" s="210">
        <v>4.01</v>
      </c>
      <c r="E23" s="210"/>
      <c r="F23" s="210"/>
      <c r="G23" s="210"/>
      <c r="H23" s="210"/>
      <c r="I23" s="212"/>
    </row>
    <row r="24" ht="18" customHeight="1" spans="1:9">
      <c r="A24" s="135" t="s">
        <v>40</v>
      </c>
      <c r="B24" s="136">
        <f t="shared" si="0"/>
        <v>10.18</v>
      </c>
      <c r="C24" s="136">
        <f t="shared" si="1"/>
        <v>10.18</v>
      </c>
      <c r="D24" s="166">
        <v>10.18</v>
      </c>
      <c r="E24" s="166"/>
      <c r="F24" s="166"/>
      <c r="G24" s="166"/>
      <c r="H24" s="166"/>
      <c r="I24" s="162"/>
    </row>
    <row r="25" ht="18" customHeight="1" spans="1:9">
      <c r="A25" s="137" t="s">
        <v>41</v>
      </c>
      <c r="B25" s="134">
        <f t="shared" si="0"/>
        <v>10.18</v>
      </c>
      <c r="C25" s="134">
        <f t="shared" si="1"/>
        <v>10.18</v>
      </c>
      <c r="D25" s="158">
        <f>D26</f>
        <v>10.18</v>
      </c>
      <c r="E25" s="158"/>
      <c r="F25" s="158"/>
      <c r="G25" s="158"/>
      <c r="H25" s="158"/>
      <c r="I25" s="161"/>
    </row>
    <row r="26" ht="18" customHeight="1" spans="1:9">
      <c r="A26" s="137" t="s">
        <v>42</v>
      </c>
      <c r="B26" s="134">
        <f t="shared" si="0"/>
        <v>10.18</v>
      </c>
      <c r="C26" s="134">
        <f t="shared" si="1"/>
        <v>10.18</v>
      </c>
      <c r="D26" s="158">
        <v>10.18</v>
      </c>
      <c r="E26" s="158"/>
      <c r="F26" s="158"/>
      <c r="G26" s="158"/>
      <c r="H26" s="158"/>
      <c r="I26" s="161"/>
    </row>
    <row r="27" ht="18" customHeight="1" spans="1:9">
      <c r="A27" s="119"/>
      <c r="B27" s="119"/>
      <c r="C27" s="119"/>
      <c r="D27" s="119"/>
      <c r="E27" s="119"/>
      <c r="F27" s="119"/>
      <c r="G27" s="119"/>
      <c r="H27" s="119"/>
      <c r="I27"/>
    </row>
    <row r="28" ht="18" customHeight="1" spans="1:9">
      <c r="A28" s="119"/>
      <c r="B28" s="119"/>
      <c r="C28" s="119"/>
      <c r="D28" s="119"/>
      <c r="E28" s="119"/>
      <c r="F28" s="119"/>
      <c r="G28" s="119"/>
      <c r="H28" s="119"/>
      <c r="I28"/>
    </row>
    <row r="29" ht="18" customHeight="1" spans="1:9">
      <c r="A29" s="119"/>
      <c r="B29" s="119"/>
      <c r="C29" s="119"/>
      <c r="D29" s="119"/>
      <c r="E29" s="119"/>
      <c r="F29" s="119"/>
      <c r="G29" s="119"/>
      <c r="H29" s="119"/>
      <c r="I29"/>
    </row>
    <row r="30" ht="18" customHeight="1" spans="1:9">
      <c r="A30" s="119"/>
      <c r="B30" s="119"/>
      <c r="C30" s="119"/>
      <c r="D30" s="119"/>
      <c r="E30" s="119"/>
      <c r="F30" s="119"/>
      <c r="G30" s="119"/>
      <c r="H30" s="119"/>
      <c r="I30"/>
    </row>
    <row r="31" ht="18" customHeight="1" spans="1:9">
      <c r="A31" s="119"/>
      <c r="B31" s="119"/>
      <c r="C31" s="119"/>
      <c r="D31" s="119"/>
      <c r="E31" s="119"/>
      <c r="F31" s="119"/>
      <c r="G31" s="119"/>
      <c r="H31" s="119"/>
      <c r="I31"/>
    </row>
    <row r="32" ht="18" customHeight="1" spans="1:9">
      <c r="A32" s="119"/>
      <c r="B32" s="119"/>
      <c r="C32" s="119"/>
      <c r="D32" s="119"/>
      <c r="E32" s="119"/>
      <c r="F32" s="119"/>
      <c r="G32" s="119"/>
      <c r="H32" s="119"/>
      <c r="I32"/>
    </row>
    <row r="33" ht="18" customHeight="1" spans="1:9">
      <c r="A33" s="119"/>
      <c r="B33" s="119"/>
      <c r="C33" s="119"/>
      <c r="D33" s="119"/>
      <c r="E33" s="119"/>
      <c r="F33" s="119"/>
      <c r="G33" s="119"/>
      <c r="H33" s="119"/>
      <c r="I33"/>
    </row>
    <row r="34" ht="18" customHeight="1" spans="1:9">
      <c r="A34" s="119"/>
      <c r="B34" s="119"/>
      <c r="C34" s="119"/>
      <c r="D34" s="119"/>
      <c r="E34" s="119"/>
      <c r="F34" s="119"/>
      <c r="G34" s="119"/>
      <c r="H34" s="119"/>
      <c r="I34"/>
    </row>
    <row r="35" customHeight="1" spans="1:9">
      <c r="A35" s="119"/>
      <c r="B35" s="119"/>
      <c r="C35" s="119"/>
      <c r="D35" s="119"/>
      <c r="E35" s="119"/>
      <c r="F35" s="119"/>
      <c r="G35" s="119"/>
      <c r="H35" s="119"/>
      <c r="I35"/>
    </row>
    <row r="36" customHeight="1" spans="1:9">
      <c r="A36" s="119"/>
      <c r="B36" s="119"/>
      <c r="C36" s="119"/>
      <c r="D36" s="119"/>
      <c r="E36" s="119"/>
      <c r="F36" s="119"/>
      <c r="G36" s="119"/>
      <c r="H36" s="119"/>
      <c r="I36"/>
    </row>
  </sheetData>
  <sheetProtection formatCells="0" formatColumns="0" formatRows="0"/>
  <mergeCells count="11">
    <mergeCell ref="A2:I2"/>
    <mergeCell ref="C5:F5"/>
    <mergeCell ref="A5:A7"/>
    <mergeCell ref="B5:B7"/>
    <mergeCell ref="C6:C7"/>
    <mergeCell ref="D6:D7"/>
    <mergeCell ref="E6:E7"/>
    <mergeCell ref="F6:F7"/>
    <mergeCell ref="G5:G7"/>
    <mergeCell ref="H5:H7"/>
    <mergeCell ref="I5:I7"/>
  </mergeCells>
  <printOptions horizontalCentered="1"/>
  <pageMargins left="0.62992125984252" right="0.62992125984252" top="0.78740157480315" bottom="0.78740157480315" header="0.393700787401575" footer="0.393700787401575"/>
  <pageSetup paperSize="9" scale="85"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26"/>
  <sheetViews>
    <sheetView showGridLines="0" showZeros="0" workbookViewId="0">
      <selection activeCell="C12" sqref="C12"/>
    </sheetView>
  </sheetViews>
  <sheetFormatPr defaultColWidth="6.875" defaultRowHeight="12.75" customHeight="1" outlineLevelCol="6"/>
  <cols>
    <col min="1" max="1" width="40.625" style="109" customWidth="1"/>
    <col min="2" max="7" width="15.625" style="109" customWidth="1"/>
    <col min="8" max="242" width="6.875" style="109" customWidth="1"/>
    <col min="243" max="16384" width="6.875" style="109"/>
  </cols>
  <sheetData>
    <row r="1" ht="25" customHeight="1" spans="1:7">
      <c r="A1" s="91" t="s">
        <v>43</v>
      </c>
      <c r="B1"/>
      <c r="C1"/>
      <c r="D1"/>
      <c r="E1"/>
      <c r="F1"/>
      <c r="G1"/>
    </row>
    <row r="2" ht="30" customHeight="1" spans="1:7">
      <c r="A2" s="128" t="s">
        <v>44</v>
      </c>
      <c r="B2" s="128"/>
      <c r="C2" s="128"/>
      <c r="D2" s="128"/>
      <c r="E2" s="128"/>
      <c r="F2" s="128"/>
      <c r="G2" s="128"/>
    </row>
    <row r="3" s="108" customFormat="1" ht="15" customHeight="1" spans="1:7">
      <c r="A3" s="111"/>
      <c r="B3" s="111"/>
      <c r="C3" s="111"/>
      <c r="D3" s="111"/>
      <c r="E3" s="112"/>
      <c r="F3" s="112"/>
      <c r="G3" s="112"/>
    </row>
    <row r="4" ht="15" customHeight="1" spans="1:7">
      <c r="A4" s="112"/>
      <c r="B4" s="112"/>
      <c r="C4" s="112"/>
      <c r="D4" s="112"/>
      <c r="E4" s="129"/>
      <c r="F4" s="129"/>
      <c r="G4" s="113" t="s">
        <v>23</v>
      </c>
    </row>
    <row r="5" ht="30" customHeight="1" spans="1:7">
      <c r="A5" s="44" t="s">
        <v>24</v>
      </c>
      <c r="B5" s="44" t="s">
        <v>6</v>
      </c>
      <c r="C5" s="96" t="s">
        <v>45</v>
      </c>
      <c r="D5" s="97"/>
      <c r="E5" s="97"/>
      <c r="F5" s="97"/>
      <c r="G5" s="115" t="s">
        <v>19</v>
      </c>
    </row>
    <row r="6" ht="15" customHeight="1" spans="1:7">
      <c r="A6" s="44"/>
      <c r="B6" s="44"/>
      <c r="C6" s="100" t="s">
        <v>12</v>
      </c>
      <c r="D6" s="100" t="s">
        <v>16</v>
      </c>
      <c r="E6" s="100" t="s">
        <v>17</v>
      </c>
      <c r="F6" s="130" t="s">
        <v>18</v>
      </c>
      <c r="G6" s="115"/>
    </row>
    <row r="7" ht="15" customHeight="1" spans="1:7">
      <c r="A7" s="44"/>
      <c r="B7" s="44"/>
      <c r="C7" s="116"/>
      <c r="D7" s="116"/>
      <c r="E7" s="116"/>
      <c r="F7" s="131"/>
      <c r="G7" s="115"/>
    </row>
    <row r="8" s="108" customFormat="1" ht="20" customHeight="1" spans="1:7">
      <c r="A8" s="133" t="s">
        <v>6</v>
      </c>
      <c r="B8" s="134">
        <f>C8+G8</f>
        <v>253.59</v>
      </c>
      <c r="C8" s="134">
        <f>D8+E8+F8</f>
        <v>206.11</v>
      </c>
      <c r="D8" s="134">
        <f>D9+D19+D24</f>
        <v>138.24</v>
      </c>
      <c r="E8" s="134">
        <f>E9+E19+E24</f>
        <v>28.75</v>
      </c>
      <c r="F8" s="134">
        <f>F9+F19+F24</f>
        <v>39.12</v>
      </c>
      <c r="G8" s="134">
        <f>G9+G19+G24</f>
        <v>47.48</v>
      </c>
    </row>
    <row r="9" ht="20" customHeight="1" spans="1:7">
      <c r="A9" s="205" t="s">
        <v>25</v>
      </c>
      <c r="B9" s="136">
        <f>C9+G9</f>
        <v>225.08</v>
      </c>
      <c r="C9" s="136">
        <f t="shared" ref="C9:C26" si="0">D9+E9+F9</f>
        <v>177.6</v>
      </c>
      <c r="D9" s="136">
        <f>D10+D15+D17</f>
        <v>113.74</v>
      </c>
      <c r="E9" s="136">
        <f>E10+E15+E17</f>
        <v>28.75</v>
      </c>
      <c r="F9" s="136">
        <f>F10+F15+F17</f>
        <v>35.11</v>
      </c>
      <c r="G9" s="136">
        <f>G10+G15+G17</f>
        <v>47.48</v>
      </c>
    </row>
    <row r="10" s="108" customFormat="1" ht="20" customHeight="1" spans="1:7">
      <c r="A10" s="206" t="s">
        <v>26</v>
      </c>
      <c r="B10" s="134">
        <f t="shared" ref="B10:B26" si="1">C10+G10</f>
        <v>221.5</v>
      </c>
      <c r="C10" s="134">
        <f t="shared" si="0"/>
        <v>177.6</v>
      </c>
      <c r="D10" s="134">
        <f>D11+D12+D13+D14</f>
        <v>113.74</v>
      </c>
      <c r="E10" s="134">
        <f>E11+E12+E13+E14</f>
        <v>28.75</v>
      </c>
      <c r="F10" s="134">
        <f>F11+F12+F13+F14</f>
        <v>35.11</v>
      </c>
      <c r="G10" s="134">
        <f>G11+G12+G13+G14</f>
        <v>43.9</v>
      </c>
    </row>
    <row r="11" s="108" customFormat="1" ht="20" customHeight="1" spans="1:7">
      <c r="A11" s="206" t="s">
        <v>27</v>
      </c>
      <c r="B11" s="134">
        <f t="shared" si="1"/>
        <v>177.6</v>
      </c>
      <c r="C11" s="134">
        <f t="shared" si="0"/>
        <v>177.6</v>
      </c>
      <c r="D11" s="138">
        <v>113.74</v>
      </c>
      <c r="E11" s="138">
        <v>28.75</v>
      </c>
      <c r="F11" s="134">
        <v>35.11</v>
      </c>
      <c r="G11" s="134"/>
    </row>
    <row r="12" s="108" customFormat="1" ht="20" customHeight="1" spans="1:7">
      <c r="A12" s="206" t="s">
        <v>28</v>
      </c>
      <c r="B12" s="134">
        <f t="shared" si="1"/>
        <v>1.8</v>
      </c>
      <c r="C12" s="134">
        <f t="shared" si="0"/>
        <v>0</v>
      </c>
      <c r="D12" s="138"/>
      <c r="E12" s="138"/>
      <c r="F12" s="134"/>
      <c r="G12" s="134">
        <v>1.8</v>
      </c>
    </row>
    <row r="13" s="108" customFormat="1" ht="20" customHeight="1" spans="1:7">
      <c r="A13" s="206" t="s">
        <v>29</v>
      </c>
      <c r="B13" s="134">
        <f t="shared" si="1"/>
        <v>39.6</v>
      </c>
      <c r="C13" s="134">
        <f t="shared" si="0"/>
        <v>0</v>
      </c>
      <c r="D13" s="138"/>
      <c r="E13" s="138"/>
      <c r="F13" s="134"/>
      <c r="G13" s="134">
        <v>39.6</v>
      </c>
    </row>
    <row r="14" s="108" customFormat="1" ht="20" customHeight="1" spans="1:7">
      <c r="A14" s="206" t="s">
        <v>30</v>
      </c>
      <c r="B14" s="134">
        <f t="shared" si="1"/>
        <v>2.5</v>
      </c>
      <c r="C14" s="134">
        <f t="shared" si="0"/>
        <v>0</v>
      </c>
      <c r="D14" s="138"/>
      <c r="E14" s="138"/>
      <c r="F14" s="134"/>
      <c r="G14" s="134">
        <v>2.5</v>
      </c>
    </row>
    <row r="15" s="108" customFormat="1" ht="20" customHeight="1" spans="1:7">
      <c r="A15" s="206" t="s">
        <v>31</v>
      </c>
      <c r="B15" s="134">
        <f t="shared" si="1"/>
        <v>1.98</v>
      </c>
      <c r="C15" s="134">
        <f t="shared" si="0"/>
        <v>0</v>
      </c>
      <c r="D15" s="138"/>
      <c r="E15" s="138"/>
      <c r="F15" s="134"/>
      <c r="G15" s="134">
        <f>G16</f>
        <v>1.98</v>
      </c>
    </row>
    <row r="16" s="108" customFormat="1" ht="20" customHeight="1" spans="1:7">
      <c r="A16" s="206" t="s">
        <v>32</v>
      </c>
      <c r="B16" s="134">
        <f t="shared" si="1"/>
        <v>1.98</v>
      </c>
      <c r="C16" s="134">
        <f t="shared" si="0"/>
        <v>0</v>
      </c>
      <c r="D16" s="138"/>
      <c r="E16" s="138"/>
      <c r="F16" s="134"/>
      <c r="G16" s="134">
        <v>1.98</v>
      </c>
    </row>
    <row r="17" s="108" customFormat="1" ht="20" customHeight="1" spans="1:7">
      <c r="A17" s="206" t="s">
        <v>33</v>
      </c>
      <c r="B17" s="134">
        <f t="shared" si="1"/>
        <v>1.6</v>
      </c>
      <c r="C17" s="134">
        <f t="shared" si="0"/>
        <v>0</v>
      </c>
      <c r="D17" s="134"/>
      <c r="E17" s="134"/>
      <c r="F17" s="134"/>
      <c r="G17" s="134">
        <f>G18</f>
        <v>1.6</v>
      </c>
    </row>
    <row r="18" s="108" customFormat="1" ht="20" customHeight="1" spans="1:7">
      <c r="A18" s="206" t="s">
        <v>34</v>
      </c>
      <c r="B18" s="134">
        <f t="shared" si="1"/>
        <v>1.6</v>
      </c>
      <c r="C18" s="134">
        <f t="shared" si="0"/>
        <v>0</v>
      </c>
      <c r="D18" s="134"/>
      <c r="E18" s="134"/>
      <c r="F18" s="134"/>
      <c r="G18" s="134">
        <v>1.6</v>
      </c>
    </row>
    <row r="19" ht="20" customHeight="1" spans="1:7">
      <c r="A19" s="205" t="s">
        <v>35</v>
      </c>
      <c r="B19" s="136">
        <f t="shared" si="1"/>
        <v>18.33</v>
      </c>
      <c r="C19" s="136">
        <f t="shared" si="0"/>
        <v>18.33</v>
      </c>
      <c r="D19" s="139">
        <f>D20+D22</f>
        <v>14.32</v>
      </c>
      <c r="E19" s="139"/>
      <c r="F19" s="139">
        <f>F20+F22</f>
        <v>4.01</v>
      </c>
      <c r="G19" s="136"/>
    </row>
    <row r="20" s="108" customFormat="1" ht="20" customHeight="1" spans="1:7">
      <c r="A20" s="207" t="s">
        <v>36</v>
      </c>
      <c r="B20" s="208">
        <f t="shared" si="1"/>
        <v>14.32</v>
      </c>
      <c r="C20" s="208">
        <f t="shared" si="0"/>
        <v>14.32</v>
      </c>
      <c r="D20" s="209">
        <f>D21</f>
        <v>14.32</v>
      </c>
      <c r="E20" s="209"/>
      <c r="F20" s="209">
        <v>0</v>
      </c>
      <c r="G20" s="209"/>
    </row>
    <row r="21" s="108" customFormat="1" ht="20" customHeight="1" spans="1:7">
      <c r="A21" s="206" t="s">
        <v>37</v>
      </c>
      <c r="B21" s="134">
        <f t="shared" si="1"/>
        <v>14.32</v>
      </c>
      <c r="C21" s="134">
        <f t="shared" si="0"/>
        <v>14.32</v>
      </c>
      <c r="D21" s="210">
        <v>14.32</v>
      </c>
      <c r="E21" s="210"/>
      <c r="F21" s="210"/>
      <c r="G21" s="210"/>
    </row>
    <row r="22" s="108" customFormat="1" ht="20" customHeight="1" spans="1:7">
      <c r="A22" s="207" t="s">
        <v>38</v>
      </c>
      <c r="B22" s="208">
        <f t="shared" si="1"/>
        <v>4.01</v>
      </c>
      <c r="C22" s="208">
        <f t="shared" si="0"/>
        <v>4.01</v>
      </c>
      <c r="D22" s="209"/>
      <c r="E22" s="209"/>
      <c r="F22" s="209">
        <v>4.01</v>
      </c>
      <c r="G22" s="209"/>
    </row>
    <row r="23" s="108" customFormat="1" ht="20" customHeight="1" spans="1:7">
      <c r="A23" s="206" t="s">
        <v>39</v>
      </c>
      <c r="B23" s="134">
        <f t="shared" si="1"/>
        <v>4.01</v>
      </c>
      <c r="C23" s="134">
        <f t="shared" si="0"/>
        <v>4.01</v>
      </c>
      <c r="D23" s="211"/>
      <c r="E23" s="211"/>
      <c r="F23" s="210">
        <v>4.01</v>
      </c>
      <c r="G23" s="211"/>
    </row>
    <row r="24" ht="20" customHeight="1" spans="1:7">
      <c r="A24" s="205" t="s">
        <v>40</v>
      </c>
      <c r="B24" s="136">
        <f t="shared" si="1"/>
        <v>10.18</v>
      </c>
      <c r="C24" s="136">
        <f t="shared" si="0"/>
        <v>10.18</v>
      </c>
      <c r="D24" s="166">
        <f>D25</f>
        <v>10.18</v>
      </c>
      <c r="E24" s="166"/>
      <c r="F24" s="166"/>
      <c r="G24" s="166"/>
    </row>
    <row r="25" ht="20" customHeight="1" spans="1:7">
      <c r="A25" s="207" t="s">
        <v>41</v>
      </c>
      <c r="B25" s="208">
        <f t="shared" si="1"/>
        <v>10.18</v>
      </c>
      <c r="C25" s="208">
        <f t="shared" si="0"/>
        <v>10.18</v>
      </c>
      <c r="D25" s="209">
        <f>D26</f>
        <v>10.18</v>
      </c>
      <c r="E25" s="209"/>
      <c r="F25" s="209"/>
      <c r="G25" s="209"/>
    </row>
    <row r="26" s="108" customFormat="1" ht="20" customHeight="1" spans="1:7">
      <c r="A26" s="206" t="s">
        <v>42</v>
      </c>
      <c r="B26" s="134">
        <f t="shared" si="1"/>
        <v>10.18</v>
      </c>
      <c r="C26" s="134">
        <f t="shared" si="0"/>
        <v>10.18</v>
      </c>
      <c r="D26" s="210">
        <v>10.18</v>
      </c>
      <c r="E26" s="210"/>
      <c r="F26" s="210"/>
      <c r="G26" s="210">
        <v>0</v>
      </c>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861111111111" right="0.629861111111111" top="0.786805555555556" bottom="0.786805555555556" header="0.393055555555556" footer="0.393055555555556"/>
  <pageSetup paperSize="9" scale="89" orientation="landscape" horizontalDpi="1200" verticalDpi="12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E44"/>
  <sheetViews>
    <sheetView showZeros="0" topLeftCell="A13" workbookViewId="0">
      <selection activeCell="F25" sqref="F25"/>
    </sheetView>
  </sheetViews>
  <sheetFormatPr defaultColWidth="9" defaultRowHeight="11.25"/>
  <cols>
    <col min="1" max="1" width="22.5" style="109" customWidth="1"/>
    <col min="2" max="6" width="12.125" style="109" customWidth="1"/>
    <col min="7" max="9" width="10.625" style="109" customWidth="1"/>
    <col min="10" max="16384" width="9" style="109"/>
  </cols>
  <sheetData>
    <row r="1" ht="14.25" spans="1:239">
      <c r="A1" s="68" t="s">
        <v>46</v>
      </c>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row>
    <row r="2" ht="25.5" spans="1:239">
      <c r="A2" s="194" t="s">
        <v>47</v>
      </c>
      <c r="B2" s="194"/>
      <c r="C2" s="194"/>
      <c r="D2" s="194"/>
      <c r="E2" s="194"/>
      <c r="F2" s="194"/>
      <c r="G2" s="194"/>
      <c r="H2" s="194"/>
      <c r="I2" s="19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row>
    <row r="3" ht="14.25" spans="1:239">
      <c r="A3" s="112"/>
      <c r="B3" s="112"/>
      <c r="C3" s="112"/>
      <c r="D3" s="112"/>
      <c r="E3" s="129"/>
      <c r="F3" s="129"/>
      <c r="G3" s="195"/>
      <c r="I3" s="113" t="s">
        <v>23</v>
      </c>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row>
    <row r="4" s="193" customFormat="1" ht="14.25" spans="1:239">
      <c r="A4" s="44" t="s">
        <v>48</v>
      </c>
      <c r="B4" s="44" t="s">
        <v>6</v>
      </c>
      <c r="C4" s="96" t="s">
        <v>7</v>
      </c>
      <c r="D4" s="97"/>
      <c r="E4" s="97"/>
      <c r="F4" s="97"/>
      <c r="G4" s="100" t="s">
        <v>8</v>
      </c>
      <c r="H4" s="100" t="s">
        <v>9</v>
      </c>
      <c r="I4" s="100" t="s">
        <v>10</v>
      </c>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row>
    <row r="5" s="193" customFormat="1" ht="14.25" spans="1:239">
      <c r="A5" s="44"/>
      <c r="B5" s="44"/>
      <c r="C5" s="100" t="s">
        <v>12</v>
      </c>
      <c r="D5" s="100" t="s">
        <v>13</v>
      </c>
      <c r="E5" s="100" t="s">
        <v>14</v>
      </c>
      <c r="F5" s="100" t="s">
        <v>15</v>
      </c>
      <c r="G5" s="106"/>
      <c r="H5" s="106"/>
      <c r="I5" s="106"/>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row>
    <row r="6" s="193" customFormat="1" ht="24.75" customHeight="1" spans="1:239">
      <c r="A6" s="44"/>
      <c r="B6" s="44"/>
      <c r="C6" s="116"/>
      <c r="D6" s="116"/>
      <c r="E6" s="116"/>
      <c r="F6" s="116"/>
      <c r="G6" s="116"/>
      <c r="H6" s="116"/>
      <c r="I6" s="116"/>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row>
    <row r="7" s="121" customFormat="1" ht="23.25" customHeight="1" spans="1:239">
      <c r="A7" s="204"/>
      <c r="B7" s="118">
        <f>C7+G7+H7+I7</f>
        <v>253.59</v>
      </c>
      <c r="C7" s="118">
        <f t="shared" ref="C7:C14" si="0">D7+E7+F7</f>
        <v>253.59</v>
      </c>
      <c r="D7" s="197">
        <f>D8+D13+D24+D32+D36+D39</f>
        <v>248.59</v>
      </c>
      <c r="E7" s="197">
        <f>E8+E13+E24+E32+E36+E39</f>
        <v>5</v>
      </c>
      <c r="F7" s="118"/>
      <c r="G7" s="118"/>
      <c r="H7" s="118"/>
      <c r="I7" s="201"/>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2"/>
      <c r="GS7" s="202"/>
      <c r="GT7" s="202"/>
      <c r="GU7" s="202"/>
      <c r="GV7" s="202"/>
      <c r="GW7" s="202"/>
      <c r="GX7" s="202"/>
      <c r="GY7" s="202"/>
      <c r="GZ7" s="202"/>
      <c r="HA7" s="202"/>
      <c r="HB7" s="202"/>
      <c r="HC7" s="202"/>
      <c r="HD7" s="202"/>
      <c r="HE7" s="202"/>
      <c r="HF7" s="202"/>
      <c r="HG7" s="202"/>
      <c r="HH7" s="202"/>
      <c r="HI7" s="202"/>
      <c r="HJ7" s="202"/>
      <c r="HK7" s="202"/>
      <c r="HL7" s="202"/>
      <c r="HM7" s="202"/>
      <c r="HN7" s="202"/>
      <c r="HO7" s="202"/>
      <c r="HP7" s="202"/>
      <c r="HQ7" s="202"/>
      <c r="HR7" s="202"/>
      <c r="HS7" s="202"/>
      <c r="HT7" s="202"/>
      <c r="HU7" s="202"/>
      <c r="HV7" s="202"/>
      <c r="HW7" s="202"/>
      <c r="HX7" s="202"/>
      <c r="HY7" s="202"/>
      <c r="HZ7" s="202"/>
      <c r="IA7" s="202"/>
      <c r="IB7" s="202"/>
      <c r="IC7" s="202"/>
      <c r="ID7" s="202"/>
      <c r="IE7" s="202"/>
    </row>
    <row r="8" ht="24" customHeight="1" spans="1:239">
      <c r="A8" s="154" t="s">
        <v>49</v>
      </c>
      <c r="B8" s="198">
        <f>C8+G8+H8+I8</f>
        <v>138.24</v>
      </c>
      <c r="C8" s="198">
        <f t="shared" si="0"/>
        <v>138.24</v>
      </c>
      <c r="D8" s="199">
        <f>SUM(D9:D12)</f>
        <v>138.24</v>
      </c>
      <c r="E8" s="199"/>
      <c r="F8" s="198"/>
      <c r="G8" s="198"/>
      <c r="H8" s="198"/>
      <c r="I8" s="203"/>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row>
    <row r="9" ht="24" customHeight="1" spans="1:239">
      <c r="A9" s="156" t="s">
        <v>50</v>
      </c>
      <c r="B9" s="118">
        <f t="shared" ref="B9:B14" si="1">C9+G9+H9+I9</f>
        <v>87.52</v>
      </c>
      <c r="C9" s="118">
        <f t="shared" si="0"/>
        <v>87.52</v>
      </c>
      <c r="D9" s="197">
        <v>87.52</v>
      </c>
      <c r="E9" s="197"/>
      <c r="F9" s="118"/>
      <c r="G9" s="118"/>
      <c r="H9" s="118"/>
      <c r="I9" s="201"/>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row>
    <row r="10" ht="24" customHeight="1" spans="1:239">
      <c r="A10" s="156" t="s">
        <v>51</v>
      </c>
      <c r="B10" s="118">
        <f t="shared" si="1"/>
        <v>21.35</v>
      </c>
      <c r="C10" s="118">
        <f t="shared" si="0"/>
        <v>21.35</v>
      </c>
      <c r="D10" s="197">
        <v>21.35</v>
      </c>
      <c r="E10" s="197"/>
      <c r="F10" s="118"/>
      <c r="G10" s="118"/>
      <c r="H10" s="118"/>
      <c r="I10" s="201"/>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row>
    <row r="11" ht="24" customHeight="1" spans="1:239">
      <c r="A11" s="156" t="s">
        <v>52</v>
      </c>
      <c r="B11" s="118">
        <f t="shared" si="1"/>
        <v>10.18</v>
      </c>
      <c r="C11" s="118">
        <f t="shared" si="0"/>
        <v>10.18</v>
      </c>
      <c r="D11" s="197">
        <v>10.18</v>
      </c>
      <c r="E11" s="197"/>
      <c r="F11" s="118"/>
      <c r="G11" s="118"/>
      <c r="H11" s="118"/>
      <c r="I11" s="201"/>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row>
    <row r="12" ht="24" customHeight="1" spans="1:239">
      <c r="A12" s="156" t="s">
        <v>53</v>
      </c>
      <c r="B12" s="118">
        <f t="shared" si="1"/>
        <v>19.19</v>
      </c>
      <c r="C12" s="118">
        <f t="shared" si="0"/>
        <v>19.19</v>
      </c>
      <c r="D12" s="197">
        <v>19.19</v>
      </c>
      <c r="E12" s="197"/>
      <c r="F12" s="118"/>
      <c r="G12" s="118"/>
      <c r="H12" s="118"/>
      <c r="I12" s="201"/>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row>
    <row r="13" ht="24" customHeight="1" spans="1:239">
      <c r="A13" s="154" t="s">
        <v>54</v>
      </c>
      <c r="B13" s="198">
        <f t="shared" si="1"/>
        <v>75.03</v>
      </c>
      <c r="C13" s="198">
        <f t="shared" si="0"/>
        <v>75.03</v>
      </c>
      <c r="D13" s="199">
        <f>SUM(D14:D23)</f>
        <v>70.03</v>
      </c>
      <c r="E13" s="199">
        <f>SUM(E14:E23)</f>
        <v>5</v>
      </c>
      <c r="F13" s="198"/>
      <c r="G13" s="198"/>
      <c r="H13" s="198"/>
      <c r="I13" s="203"/>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row>
    <row r="14" ht="24" customHeight="1" spans="1:239">
      <c r="A14" s="156" t="s">
        <v>55</v>
      </c>
      <c r="B14" s="118">
        <f t="shared" si="1"/>
        <v>31.56</v>
      </c>
      <c r="C14" s="118">
        <f t="shared" si="0"/>
        <v>31.56</v>
      </c>
      <c r="D14" s="197">
        <f>17.78+10.78</f>
        <v>28.56</v>
      </c>
      <c r="E14" s="197">
        <v>3</v>
      </c>
      <c r="F14" s="118"/>
      <c r="G14" s="118"/>
      <c r="H14" s="118"/>
      <c r="I14" s="201"/>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row>
    <row r="15" ht="24" customHeight="1" spans="1:239">
      <c r="A15" s="156" t="s">
        <v>56</v>
      </c>
      <c r="B15" s="118">
        <f t="shared" ref="B15:B24" si="2">C15+G15+H15+I15</f>
        <v>0.18</v>
      </c>
      <c r="C15" s="118">
        <f t="shared" ref="C15:C23" si="3">D15+E15+F15</f>
        <v>0.18</v>
      </c>
      <c r="D15" s="197">
        <v>0.18</v>
      </c>
      <c r="E15" s="197"/>
      <c r="F15" s="118"/>
      <c r="G15" s="118"/>
      <c r="H15" s="118"/>
      <c r="I15" s="201"/>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row>
    <row r="16" ht="24" customHeight="1" spans="1:239">
      <c r="A16" s="156" t="s">
        <v>57</v>
      </c>
      <c r="B16" s="118">
        <f t="shared" si="2"/>
        <v>2.82</v>
      </c>
      <c r="C16" s="118">
        <f t="shared" si="3"/>
        <v>2.82</v>
      </c>
      <c r="D16" s="197">
        <f>0.32+0.5</f>
        <v>0.82</v>
      </c>
      <c r="E16" s="197">
        <v>2</v>
      </c>
      <c r="F16" s="118"/>
      <c r="G16" s="118"/>
      <c r="H16" s="118"/>
      <c r="I16" s="201"/>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row>
    <row r="17" ht="24" customHeight="1" spans="1:239">
      <c r="A17" s="156" t="s">
        <v>58</v>
      </c>
      <c r="B17" s="118">
        <f t="shared" si="2"/>
        <v>0</v>
      </c>
      <c r="C17" s="118">
        <f t="shared" si="3"/>
        <v>0</v>
      </c>
      <c r="D17" s="197"/>
      <c r="E17" s="197"/>
      <c r="F17" s="118"/>
      <c r="G17" s="118"/>
      <c r="H17" s="118"/>
      <c r="I17" s="201"/>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row>
    <row r="18" ht="24" customHeight="1" spans="1:239">
      <c r="A18" s="156" t="s">
        <v>59</v>
      </c>
      <c r="B18" s="118">
        <f t="shared" si="2"/>
        <v>34.2</v>
      </c>
      <c r="C18" s="118">
        <f t="shared" si="3"/>
        <v>34.2</v>
      </c>
      <c r="D18" s="197">
        <f>0+34.2</f>
        <v>34.2</v>
      </c>
      <c r="E18" s="197"/>
      <c r="F18" s="118"/>
      <c r="G18" s="118"/>
      <c r="H18" s="118"/>
      <c r="I18" s="201"/>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row>
    <row r="19" ht="24" customHeight="1" spans="1:239">
      <c r="A19" s="156" t="s">
        <v>60</v>
      </c>
      <c r="B19" s="118">
        <f t="shared" si="2"/>
        <v>0.06</v>
      </c>
      <c r="C19" s="118">
        <f t="shared" si="3"/>
        <v>0.06</v>
      </c>
      <c r="D19" s="197">
        <v>0.06</v>
      </c>
      <c r="E19" s="197"/>
      <c r="F19" s="118"/>
      <c r="G19" s="118"/>
      <c r="H19" s="118"/>
      <c r="I19" s="201"/>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row>
    <row r="20" ht="24" customHeight="1" spans="1:239">
      <c r="A20" s="156" t="s">
        <v>61</v>
      </c>
      <c r="B20" s="118">
        <f t="shared" si="2"/>
        <v>0</v>
      </c>
      <c r="C20" s="118">
        <f t="shared" si="3"/>
        <v>0</v>
      </c>
      <c r="D20" s="197"/>
      <c r="E20" s="197"/>
      <c r="F20" s="118"/>
      <c r="G20" s="118"/>
      <c r="H20" s="118"/>
      <c r="I20" s="201"/>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row>
    <row r="21" ht="24" customHeight="1" spans="1:239">
      <c r="A21" s="156" t="s">
        <v>62</v>
      </c>
      <c r="B21" s="118">
        <f t="shared" si="2"/>
        <v>5.16</v>
      </c>
      <c r="C21" s="118">
        <f t="shared" si="3"/>
        <v>5.16</v>
      </c>
      <c r="D21" s="197">
        <v>5.16</v>
      </c>
      <c r="E21" s="197"/>
      <c r="F21" s="118"/>
      <c r="G21" s="118"/>
      <c r="H21" s="118"/>
      <c r="I21" s="201"/>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row>
    <row r="22" ht="24" customHeight="1" spans="1:239">
      <c r="A22" s="156" t="s">
        <v>63</v>
      </c>
      <c r="B22" s="118">
        <f t="shared" si="2"/>
        <v>0.8</v>
      </c>
      <c r="C22" s="118">
        <f t="shared" si="3"/>
        <v>0.8</v>
      </c>
      <c r="D22" s="197">
        <v>0.8</v>
      </c>
      <c r="E22" s="197"/>
      <c r="F22" s="118"/>
      <c r="G22" s="118"/>
      <c r="H22" s="118"/>
      <c r="I22" s="201"/>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row>
    <row r="23" ht="24" customHeight="1" spans="1:239">
      <c r="A23" s="156" t="s">
        <v>64</v>
      </c>
      <c r="B23" s="118">
        <f t="shared" si="2"/>
        <v>0.25</v>
      </c>
      <c r="C23" s="118">
        <f t="shared" si="3"/>
        <v>0.25</v>
      </c>
      <c r="D23" s="167">
        <v>0.25</v>
      </c>
      <c r="E23" s="167"/>
      <c r="F23" s="167"/>
      <c r="G23" s="167"/>
      <c r="H23" s="167"/>
      <c r="I23" s="167"/>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row>
    <row r="24" ht="24" customHeight="1" spans="1:239">
      <c r="A24" s="154" t="s">
        <v>65</v>
      </c>
      <c r="B24" s="198">
        <f t="shared" si="2"/>
        <v>1.2</v>
      </c>
      <c r="C24" s="142">
        <f>SUM(C25:C31)</f>
        <v>1.2</v>
      </c>
      <c r="D24" s="142">
        <f>SUM(D25:D31)</f>
        <v>1.2</v>
      </c>
      <c r="E24" s="142"/>
      <c r="F24" s="142"/>
      <c r="G24" s="142"/>
      <c r="H24" s="142"/>
      <c r="I24" s="142"/>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row>
    <row r="25" ht="24" customHeight="1" spans="1:239">
      <c r="A25" s="156" t="s">
        <v>66</v>
      </c>
      <c r="B25" s="118">
        <f t="shared" ref="B25:B31" si="4">C25+G25+H25+I25</f>
        <v>0</v>
      </c>
      <c r="C25" s="118">
        <f t="shared" ref="C25:C31" si="5">D25+E25+F25</f>
        <v>0</v>
      </c>
      <c r="D25" s="167"/>
      <c r="E25" s="167"/>
      <c r="F25" s="167"/>
      <c r="G25" s="167"/>
      <c r="H25" s="167"/>
      <c r="I25" s="167"/>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row>
    <row r="26" ht="24" customHeight="1" spans="1:239">
      <c r="A26" s="156" t="s">
        <v>67</v>
      </c>
      <c r="B26" s="118">
        <f t="shared" si="4"/>
        <v>0</v>
      </c>
      <c r="C26" s="118">
        <f t="shared" si="5"/>
        <v>0</v>
      </c>
      <c r="D26" s="167"/>
      <c r="E26" s="167"/>
      <c r="F26" s="167"/>
      <c r="G26" s="167"/>
      <c r="H26" s="167"/>
      <c r="I26" s="167"/>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row>
    <row r="27" ht="24" customHeight="1" spans="1:239">
      <c r="A27" s="156" t="s">
        <v>68</v>
      </c>
      <c r="B27" s="118">
        <f t="shared" si="4"/>
        <v>0</v>
      </c>
      <c r="C27" s="118">
        <f t="shared" si="5"/>
        <v>0</v>
      </c>
      <c r="D27" s="167"/>
      <c r="E27" s="167"/>
      <c r="F27" s="167"/>
      <c r="G27" s="167"/>
      <c r="H27" s="167"/>
      <c r="I27" s="167"/>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row>
    <row r="28" ht="24" customHeight="1" spans="1:239">
      <c r="A28" s="156" t="s">
        <v>69</v>
      </c>
      <c r="B28" s="118">
        <f t="shared" si="4"/>
        <v>0</v>
      </c>
      <c r="C28" s="118">
        <f t="shared" si="5"/>
        <v>0</v>
      </c>
      <c r="D28" s="167"/>
      <c r="E28" s="167"/>
      <c r="F28" s="167"/>
      <c r="G28" s="167"/>
      <c r="H28" s="167"/>
      <c r="I28" s="167"/>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c r="HI28" s="84"/>
      <c r="HJ28" s="84"/>
      <c r="HK28" s="84"/>
      <c r="HL28" s="84"/>
      <c r="HM28" s="84"/>
      <c r="HN28" s="84"/>
      <c r="HO28" s="84"/>
      <c r="HP28" s="84"/>
      <c r="HQ28" s="84"/>
      <c r="HR28" s="84"/>
      <c r="HS28" s="84"/>
      <c r="HT28" s="84"/>
      <c r="HU28" s="84"/>
      <c r="HV28" s="84"/>
      <c r="HW28" s="84"/>
      <c r="HX28" s="84"/>
      <c r="HY28" s="84"/>
      <c r="HZ28" s="84"/>
      <c r="IA28" s="84"/>
      <c r="IB28" s="84"/>
      <c r="IC28" s="84"/>
      <c r="ID28" s="84"/>
      <c r="IE28" s="84"/>
    </row>
    <row r="29" ht="24" customHeight="1" spans="1:239">
      <c r="A29" s="156" t="s">
        <v>70</v>
      </c>
      <c r="B29" s="118">
        <f t="shared" si="4"/>
        <v>0</v>
      </c>
      <c r="C29" s="118">
        <f t="shared" si="5"/>
        <v>0</v>
      </c>
      <c r="D29" s="167"/>
      <c r="E29" s="167"/>
      <c r="F29" s="167"/>
      <c r="G29" s="167"/>
      <c r="H29" s="167"/>
      <c r="I29" s="167"/>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c r="GZ29" s="84"/>
      <c r="HA29" s="84"/>
      <c r="HB29" s="84"/>
      <c r="HC29" s="84"/>
      <c r="HD29" s="84"/>
      <c r="HE29" s="84"/>
      <c r="HF29" s="84"/>
      <c r="HG29" s="84"/>
      <c r="HH29" s="84"/>
      <c r="HI29" s="84"/>
      <c r="HJ29" s="84"/>
      <c r="HK29" s="84"/>
      <c r="HL29" s="84"/>
      <c r="HM29" s="84"/>
      <c r="HN29" s="84"/>
      <c r="HO29" s="84"/>
      <c r="HP29" s="84"/>
      <c r="HQ29" s="84"/>
      <c r="HR29" s="84"/>
      <c r="HS29" s="84"/>
      <c r="HT29" s="84"/>
      <c r="HU29" s="84"/>
      <c r="HV29" s="84"/>
      <c r="HW29" s="84"/>
      <c r="HX29" s="84"/>
      <c r="HY29" s="84"/>
      <c r="HZ29" s="84"/>
      <c r="IA29" s="84"/>
      <c r="IB29" s="84"/>
      <c r="IC29" s="84"/>
      <c r="ID29" s="84"/>
      <c r="IE29" s="84"/>
    </row>
    <row r="30" ht="24" customHeight="1" spans="1:239">
      <c r="A30" s="156" t="s">
        <v>71</v>
      </c>
      <c r="B30" s="118">
        <f t="shared" si="4"/>
        <v>0</v>
      </c>
      <c r="C30" s="118">
        <f t="shared" si="5"/>
        <v>0</v>
      </c>
      <c r="D30" s="167"/>
      <c r="E30" s="167"/>
      <c r="F30" s="167"/>
      <c r="G30" s="167"/>
      <c r="H30" s="167"/>
      <c r="I30" s="167"/>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c r="HS30" s="84"/>
      <c r="HT30" s="84"/>
      <c r="HU30" s="84"/>
      <c r="HV30" s="84"/>
      <c r="HW30" s="84"/>
      <c r="HX30" s="84"/>
      <c r="HY30" s="84"/>
      <c r="HZ30" s="84"/>
      <c r="IA30" s="84"/>
      <c r="IB30" s="84"/>
      <c r="IC30" s="84"/>
      <c r="ID30" s="84"/>
      <c r="IE30" s="84"/>
    </row>
    <row r="31" ht="24" customHeight="1" spans="1:239">
      <c r="A31" s="156" t="s">
        <v>72</v>
      </c>
      <c r="B31" s="118">
        <f t="shared" si="4"/>
        <v>1.2</v>
      </c>
      <c r="C31" s="118">
        <f t="shared" si="5"/>
        <v>1.2</v>
      </c>
      <c r="D31" s="167">
        <v>1.2</v>
      </c>
      <c r="E31" s="167"/>
      <c r="F31" s="167"/>
      <c r="G31" s="167"/>
      <c r="H31" s="167"/>
      <c r="I31" s="167"/>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row>
    <row r="32" ht="24" customHeight="1" spans="1:9">
      <c r="A32" s="154" t="s">
        <v>73</v>
      </c>
      <c r="B32" s="142"/>
      <c r="C32" s="142"/>
      <c r="D32" s="142"/>
      <c r="E32" s="142"/>
      <c r="F32" s="142"/>
      <c r="G32" s="142"/>
      <c r="H32" s="142"/>
      <c r="I32" s="142"/>
    </row>
    <row r="33" ht="24" customHeight="1" spans="1:9">
      <c r="A33" s="156" t="s">
        <v>74</v>
      </c>
      <c r="B33" s="167"/>
      <c r="C33" s="167"/>
      <c r="D33" s="167"/>
      <c r="E33" s="167"/>
      <c r="F33" s="167"/>
      <c r="G33" s="167"/>
      <c r="H33" s="167"/>
      <c r="I33" s="167"/>
    </row>
    <row r="34" ht="24" customHeight="1" spans="1:9">
      <c r="A34" s="156" t="s">
        <v>75</v>
      </c>
      <c r="B34" s="167"/>
      <c r="C34" s="167"/>
      <c r="D34" s="167"/>
      <c r="E34" s="167"/>
      <c r="F34" s="167"/>
      <c r="G34" s="167"/>
      <c r="H34" s="167"/>
      <c r="I34" s="167"/>
    </row>
    <row r="35" ht="24" customHeight="1" spans="1:9">
      <c r="A35" s="156" t="s">
        <v>76</v>
      </c>
      <c r="B35" s="167"/>
      <c r="C35" s="167"/>
      <c r="D35" s="167"/>
      <c r="E35" s="167"/>
      <c r="F35" s="167"/>
      <c r="G35" s="167"/>
      <c r="H35" s="167"/>
      <c r="I35" s="167"/>
    </row>
    <row r="36" ht="24" customHeight="1" spans="1:9">
      <c r="A36" s="154" t="s">
        <v>77</v>
      </c>
      <c r="B36" s="142"/>
      <c r="C36" s="142"/>
      <c r="D36" s="142"/>
      <c r="E36" s="142"/>
      <c r="F36" s="142"/>
      <c r="G36" s="142"/>
      <c r="H36" s="142"/>
      <c r="I36" s="142"/>
    </row>
    <row r="37" ht="24" customHeight="1" spans="1:9">
      <c r="A37" s="156" t="s">
        <v>78</v>
      </c>
      <c r="B37" s="167"/>
      <c r="C37" s="167"/>
      <c r="D37" s="167"/>
      <c r="E37" s="167"/>
      <c r="F37" s="167"/>
      <c r="G37" s="167"/>
      <c r="H37" s="167"/>
      <c r="I37" s="167"/>
    </row>
    <row r="38" ht="24" customHeight="1" spans="1:9">
      <c r="A38" s="156" t="s">
        <v>79</v>
      </c>
      <c r="B38" s="167"/>
      <c r="C38" s="167"/>
      <c r="D38" s="167"/>
      <c r="E38" s="167"/>
      <c r="F38" s="167"/>
      <c r="G38" s="167"/>
      <c r="H38" s="167"/>
      <c r="I38" s="167"/>
    </row>
    <row r="39" ht="24" customHeight="1" spans="1:9">
      <c r="A39" s="154" t="s">
        <v>80</v>
      </c>
      <c r="B39" s="142">
        <f>SUM(B40:B44)</f>
        <v>39.12</v>
      </c>
      <c r="C39" s="142">
        <f>SUM(C40:C44)</f>
        <v>39.12</v>
      </c>
      <c r="D39" s="142">
        <f>SUM(D40:D44)</f>
        <v>39.12</v>
      </c>
      <c r="E39" s="142"/>
      <c r="F39" s="142"/>
      <c r="G39" s="142"/>
      <c r="H39" s="142"/>
      <c r="I39" s="142"/>
    </row>
    <row r="40" ht="24" customHeight="1" spans="1:9">
      <c r="A40" s="156" t="s">
        <v>81</v>
      </c>
      <c r="B40" s="118">
        <f>C40+G40+H40+I40</f>
        <v>6.82</v>
      </c>
      <c r="C40" s="118">
        <f>D40+E40+F40</f>
        <v>6.82</v>
      </c>
      <c r="D40" s="167">
        <v>6.82</v>
      </c>
      <c r="E40" s="167"/>
      <c r="F40" s="167"/>
      <c r="G40" s="167"/>
      <c r="H40" s="167"/>
      <c r="I40" s="167"/>
    </row>
    <row r="41" ht="24" customHeight="1" spans="1:9">
      <c r="A41" s="156" t="s">
        <v>82</v>
      </c>
      <c r="B41" s="118">
        <f>C41+G41+H41+I41</f>
        <v>0</v>
      </c>
      <c r="C41" s="118">
        <f>D41+E41+F41</f>
        <v>0</v>
      </c>
      <c r="D41" s="167"/>
      <c r="E41" s="167"/>
      <c r="F41" s="167"/>
      <c r="G41" s="167"/>
      <c r="H41" s="167"/>
      <c r="I41" s="167"/>
    </row>
    <row r="42" ht="24" customHeight="1" spans="1:9">
      <c r="A42" s="156" t="s">
        <v>83</v>
      </c>
      <c r="B42" s="118">
        <f>C42+G42+H42+I42</f>
        <v>0</v>
      </c>
      <c r="C42" s="118">
        <f>D42+E42+F42</f>
        <v>0</v>
      </c>
      <c r="D42" s="167"/>
      <c r="E42" s="167"/>
      <c r="F42" s="167"/>
      <c r="G42" s="167"/>
      <c r="H42" s="167"/>
      <c r="I42" s="167"/>
    </row>
    <row r="43" ht="24" customHeight="1" spans="1:9">
      <c r="A43" s="156" t="s">
        <v>84</v>
      </c>
      <c r="B43" s="118">
        <f>C43+G43+H43+I43</f>
        <v>32.3</v>
      </c>
      <c r="C43" s="118">
        <f>D43+E43+F43</f>
        <v>32.3</v>
      </c>
      <c r="D43" s="200">
        <v>32.3</v>
      </c>
      <c r="E43" s="140"/>
      <c r="F43" s="140"/>
      <c r="G43" s="140"/>
      <c r="H43" s="140"/>
      <c r="I43" s="140"/>
    </row>
    <row r="44" ht="24" customHeight="1" spans="1:9">
      <c r="A44" s="156" t="s">
        <v>85</v>
      </c>
      <c r="B44" s="118">
        <f>C44+G44+H44+I44</f>
        <v>0</v>
      </c>
      <c r="C44" s="118">
        <f>D44+E44+F44</f>
        <v>0</v>
      </c>
      <c r="D44" s="167"/>
      <c r="E44" s="167"/>
      <c r="F44" s="167"/>
      <c r="G44" s="167"/>
      <c r="H44" s="167"/>
      <c r="I44" s="167"/>
    </row>
  </sheetData>
  <mergeCells count="11">
    <mergeCell ref="A2:I2"/>
    <mergeCell ref="C4:F4"/>
    <mergeCell ref="A4:A6"/>
    <mergeCell ref="B4:B6"/>
    <mergeCell ref="C5:C6"/>
    <mergeCell ref="D5:D6"/>
    <mergeCell ref="E5:E6"/>
    <mergeCell ref="F5:F6"/>
    <mergeCell ref="G4:G6"/>
    <mergeCell ref="H4:H6"/>
    <mergeCell ref="I4:I6"/>
  </mergeCells>
  <pageMargins left="0.7" right="0.7" top="0.75" bottom="0.75" header="0.3" footer="0.3"/>
  <pageSetup paperSize="9" scale="7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W48"/>
  <sheetViews>
    <sheetView showZeros="0" topLeftCell="A16" workbookViewId="0">
      <selection activeCell="E12" sqref="E12"/>
    </sheetView>
  </sheetViews>
  <sheetFormatPr defaultColWidth="9" defaultRowHeight="11.25"/>
  <cols>
    <col min="1" max="1" width="29.625" style="109" customWidth="1"/>
    <col min="2" max="9" width="10.625" style="109" customWidth="1"/>
    <col min="10" max="16384" width="9" style="109"/>
  </cols>
  <sheetData>
    <row r="1" ht="14.25" spans="1:231">
      <c r="A1" s="68" t="s">
        <v>86</v>
      </c>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row>
    <row r="2" ht="25.5" spans="1:231">
      <c r="A2" s="194" t="s">
        <v>87</v>
      </c>
      <c r="B2" s="194"/>
      <c r="C2" s="194"/>
      <c r="D2" s="194"/>
      <c r="E2" s="194"/>
      <c r="F2" s="194"/>
      <c r="G2" s="194"/>
      <c r="H2" s="194"/>
      <c r="I2" s="19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row>
    <row r="3" ht="14.25" spans="1:231">
      <c r="A3" s="112"/>
      <c r="B3" s="112"/>
      <c r="C3" s="112"/>
      <c r="D3" s="112"/>
      <c r="E3" s="129"/>
      <c r="F3" s="129"/>
      <c r="G3" s="195"/>
      <c r="I3" s="113" t="s">
        <v>23</v>
      </c>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row>
    <row r="4" s="193" customFormat="1" ht="14.25" spans="1:231">
      <c r="A4" s="44" t="s">
        <v>48</v>
      </c>
      <c r="B4" s="44" t="s">
        <v>6</v>
      </c>
      <c r="C4" s="96" t="s">
        <v>7</v>
      </c>
      <c r="D4" s="97"/>
      <c r="E4" s="97"/>
      <c r="F4" s="97"/>
      <c r="G4" s="100" t="s">
        <v>8</v>
      </c>
      <c r="H4" s="100" t="s">
        <v>9</v>
      </c>
      <c r="I4" s="100" t="s">
        <v>10</v>
      </c>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row>
    <row r="5" s="193" customFormat="1" ht="14.25" spans="1:231">
      <c r="A5" s="44"/>
      <c r="B5" s="44"/>
      <c r="C5" s="100" t="s">
        <v>12</v>
      </c>
      <c r="D5" s="100" t="s">
        <v>13</v>
      </c>
      <c r="E5" s="100" t="s">
        <v>14</v>
      </c>
      <c r="F5" s="100" t="s">
        <v>15</v>
      </c>
      <c r="G5" s="106"/>
      <c r="H5" s="106"/>
      <c r="I5" s="106"/>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row>
    <row r="6" s="193" customFormat="1" ht="35" customHeight="1" spans="1:231">
      <c r="A6" s="44"/>
      <c r="B6" s="44"/>
      <c r="C6" s="116"/>
      <c r="D6" s="116"/>
      <c r="E6" s="116"/>
      <c r="F6" s="116"/>
      <c r="G6" s="116"/>
      <c r="H6" s="116"/>
      <c r="I6" s="116"/>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row>
    <row r="7" s="121" customFormat="1" ht="21.75" customHeight="1" spans="1:231">
      <c r="A7" s="196" t="s">
        <v>6</v>
      </c>
      <c r="B7" s="118">
        <f>C7+G7+H7+I7</f>
        <v>253.59</v>
      </c>
      <c r="C7" s="118">
        <f>D7+E7</f>
        <v>253.59</v>
      </c>
      <c r="D7" s="197">
        <f>D8+D18+D34+D41</f>
        <v>248.59</v>
      </c>
      <c r="E7" s="197">
        <f>E8+E18+E34+E41</f>
        <v>5</v>
      </c>
      <c r="F7" s="118"/>
      <c r="G7" s="118"/>
      <c r="H7" s="118"/>
      <c r="I7" s="201"/>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2"/>
      <c r="GS7" s="202"/>
      <c r="GT7" s="202"/>
      <c r="GU7" s="202"/>
      <c r="GV7" s="202"/>
      <c r="GW7" s="202"/>
      <c r="GX7" s="202"/>
      <c r="GY7" s="202"/>
      <c r="GZ7" s="202"/>
      <c r="HA7" s="202"/>
      <c r="HB7" s="202"/>
      <c r="HC7" s="202"/>
      <c r="HD7" s="202"/>
      <c r="HE7" s="202"/>
      <c r="HF7" s="202"/>
      <c r="HG7" s="202"/>
      <c r="HH7" s="202"/>
      <c r="HI7" s="202"/>
      <c r="HJ7" s="202"/>
      <c r="HK7" s="202"/>
      <c r="HL7" s="202"/>
      <c r="HM7" s="202"/>
      <c r="HN7" s="202"/>
      <c r="HO7" s="202"/>
      <c r="HP7" s="202"/>
      <c r="HQ7" s="202"/>
      <c r="HR7" s="202"/>
      <c r="HS7" s="202"/>
      <c r="HT7" s="202"/>
      <c r="HU7" s="202"/>
      <c r="HV7" s="202"/>
      <c r="HW7" s="202"/>
    </row>
    <row r="8" ht="21.75" customHeight="1" spans="1:231">
      <c r="A8" s="154" t="s">
        <v>88</v>
      </c>
      <c r="B8" s="198">
        <f>C8+G8+H8+I8</f>
        <v>138.24</v>
      </c>
      <c r="C8" s="199">
        <f>SUM(C9:C17)</f>
        <v>138.24</v>
      </c>
      <c r="D8" s="199">
        <f>SUM(D9:D17)</f>
        <v>138.24</v>
      </c>
      <c r="E8" s="199"/>
      <c r="F8" s="198"/>
      <c r="G8" s="198"/>
      <c r="H8" s="198"/>
      <c r="I8" s="203"/>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row>
    <row r="9" ht="21.75" customHeight="1" spans="1:231">
      <c r="A9" s="156" t="s">
        <v>89</v>
      </c>
      <c r="B9" s="167">
        <f>C9+G9+H9+I9</f>
        <v>55.8</v>
      </c>
      <c r="C9" s="118">
        <f>D9+E9+F9</f>
        <v>55.8</v>
      </c>
      <c r="D9" s="200">
        <v>55.8</v>
      </c>
      <c r="E9" s="197"/>
      <c r="F9" s="118"/>
      <c r="G9" s="118"/>
      <c r="H9" s="118"/>
      <c r="I9" s="201"/>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row>
    <row r="10" ht="21.75" customHeight="1" spans="1:231">
      <c r="A10" s="156" t="s">
        <v>90</v>
      </c>
      <c r="B10" s="167">
        <f t="shared" ref="B10:B19" si="0">C10+G10+H10+I10</f>
        <v>27.07</v>
      </c>
      <c r="C10" s="118">
        <f t="shared" ref="C10:C17" si="1">D10+E10+F10</f>
        <v>27.07</v>
      </c>
      <c r="D10" s="200">
        <v>27.07</v>
      </c>
      <c r="E10" s="197"/>
      <c r="F10" s="118"/>
      <c r="G10" s="118"/>
      <c r="H10" s="118"/>
      <c r="I10" s="201"/>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row>
    <row r="11" ht="21.75" customHeight="1" spans="1:231">
      <c r="A11" s="156" t="s">
        <v>91</v>
      </c>
      <c r="B11" s="167">
        <f t="shared" si="0"/>
        <v>4.65</v>
      </c>
      <c r="C11" s="118">
        <f t="shared" si="1"/>
        <v>4.65</v>
      </c>
      <c r="D11" s="200">
        <v>4.65</v>
      </c>
      <c r="E11" s="197"/>
      <c r="F11" s="118"/>
      <c r="G11" s="118"/>
      <c r="H11" s="118"/>
      <c r="I11" s="201"/>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row>
    <row r="12" ht="21.75" customHeight="1" spans="1:231">
      <c r="A12" s="156" t="s">
        <v>92</v>
      </c>
      <c r="B12" s="167">
        <f t="shared" si="0"/>
        <v>14.32</v>
      </c>
      <c r="C12" s="118">
        <f t="shared" si="1"/>
        <v>14.32</v>
      </c>
      <c r="D12" s="200">
        <v>14.32</v>
      </c>
      <c r="E12" s="197"/>
      <c r="F12" s="118"/>
      <c r="G12" s="118"/>
      <c r="H12" s="118"/>
      <c r="I12" s="201"/>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row>
    <row r="13" ht="21.75" customHeight="1" spans="1:231">
      <c r="A13" s="156" t="s">
        <v>93</v>
      </c>
      <c r="B13" s="167">
        <f t="shared" si="0"/>
        <v>0</v>
      </c>
      <c r="C13" s="118">
        <f t="shared" si="1"/>
        <v>0</v>
      </c>
      <c r="D13" s="197"/>
      <c r="E13" s="197"/>
      <c r="F13" s="118"/>
      <c r="G13" s="118"/>
      <c r="H13" s="118"/>
      <c r="I13" s="201"/>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row>
    <row r="14" ht="21.75" customHeight="1" spans="1:231">
      <c r="A14" s="156" t="s">
        <v>94</v>
      </c>
      <c r="B14" s="167">
        <f t="shared" si="0"/>
        <v>6.43</v>
      </c>
      <c r="C14" s="118">
        <f t="shared" si="1"/>
        <v>6.43</v>
      </c>
      <c r="D14" s="200">
        <v>6.43</v>
      </c>
      <c r="E14" s="197"/>
      <c r="F14" s="118"/>
      <c r="G14" s="118"/>
      <c r="H14" s="118"/>
      <c r="I14" s="201"/>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row>
    <row r="15" ht="21.75" customHeight="1" spans="1:231">
      <c r="A15" s="156" t="s">
        <v>95</v>
      </c>
      <c r="B15" s="167">
        <f t="shared" si="0"/>
        <v>0.6</v>
      </c>
      <c r="C15" s="118">
        <f t="shared" si="1"/>
        <v>0.6</v>
      </c>
      <c r="D15" s="200">
        <v>0.6</v>
      </c>
      <c r="E15" s="197"/>
      <c r="F15" s="118"/>
      <c r="G15" s="118"/>
      <c r="H15" s="118"/>
      <c r="I15" s="201"/>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row>
    <row r="16" ht="21.75" customHeight="1" spans="1:231">
      <c r="A16" s="156" t="s">
        <v>52</v>
      </c>
      <c r="B16" s="167">
        <f t="shared" si="0"/>
        <v>10.18</v>
      </c>
      <c r="C16" s="118">
        <f t="shared" si="1"/>
        <v>10.18</v>
      </c>
      <c r="D16" s="200">
        <v>10.18</v>
      </c>
      <c r="E16" s="197"/>
      <c r="F16" s="118"/>
      <c r="G16" s="118"/>
      <c r="H16" s="118"/>
      <c r="I16" s="201"/>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row>
    <row r="17" ht="21.75" customHeight="1" spans="1:231">
      <c r="A17" s="156" t="s">
        <v>53</v>
      </c>
      <c r="B17" s="167">
        <f t="shared" si="0"/>
        <v>19.19</v>
      </c>
      <c r="C17" s="118">
        <f t="shared" si="1"/>
        <v>19.19</v>
      </c>
      <c r="D17" s="200">
        <v>19.19</v>
      </c>
      <c r="E17" s="197"/>
      <c r="F17" s="118"/>
      <c r="G17" s="118"/>
      <c r="H17" s="118"/>
      <c r="I17" s="201"/>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row>
    <row r="18" ht="21.75" customHeight="1" spans="1:231">
      <c r="A18" s="154" t="s">
        <v>96</v>
      </c>
      <c r="B18" s="198">
        <f t="shared" si="0"/>
        <v>75.03</v>
      </c>
      <c r="C18" s="198">
        <f>D18+E18</f>
        <v>75.03</v>
      </c>
      <c r="D18" s="199">
        <f>SUM(D19:D33)</f>
        <v>70.03</v>
      </c>
      <c r="E18" s="199">
        <f>SUM(E19:E33)</f>
        <v>5</v>
      </c>
      <c r="F18" s="198"/>
      <c r="G18" s="198"/>
      <c r="H18" s="198"/>
      <c r="I18" s="203"/>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row>
    <row r="19" ht="21.75" customHeight="1" spans="1:231">
      <c r="A19" s="156" t="s">
        <v>55</v>
      </c>
      <c r="B19" s="167">
        <f t="shared" si="0"/>
        <v>17.36</v>
      </c>
      <c r="C19" s="118">
        <f>D19+E19+F19</f>
        <v>17.36</v>
      </c>
      <c r="D19" s="200">
        <f>4.76+9.6</f>
        <v>14.36</v>
      </c>
      <c r="E19" s="197">
        <v>3</v>
      </c>
      <c r="F19" s="118"/>
      <c r="G19" s="118"/>
      <c r="H19" s="118"/>
      <c r="I19" s="201"/>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row>
    <row r="20" ht="21.75" customHeight="1" spans="1:231">
      <c r="A20" s="156" t="s">
        <v>97</v>
      </c>
      <c r="B20" s="167">
        <f t="shared" ref="B20:B42" si="2">C20+G20+H20+I20</f>
        <v>0</v>
      </c>
      <c r="C20" s="118">
        <f t="shared" ref="C20:C34" si="3">D20+E20+F20</f>
        <v>0</v>
      </c>
      <c r="D20" s="197"/>
      <c r="E20" s="197"/>
      <c r="F20" s="118"/>
      <c r="G20" s="118"/>
      <c r="H20" s="118"/>
      <c r="I20" s="201"/>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row>
    <row r="21" ht="21.75" customHeight="1" spans="1:231">
      <c r="A21" s="156" t="s">
        <v>98</v>
      </c>
      <c r="B21" s="167">
        <f t="shared" si="2"/>
        <v>0</v>
      </c>
      <c r="C21" s="118">
        <f t="shared" si="3"/>
        <v>0</v>
      </c>
      <c r="D21" s="197"/>
      <c r="E21" s="197"/>
      <c r="F21" s="118"/>
      <c r="G21" s="118"/>
      <c r="H21" s="118"/>
      <c r="I21" s="201"/>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row>
    <row r="22" ht="21.75" customHeight="1" spans="1:231">
      <c r="A22" s="156" t="s">
        <v>99</v>
      </c>
      <c r="B22" s="167">
        <f t="shared" si="2"/>
        <v>3.34</v>
      </c>
      <c r="C22" s="118">
        <f t="shared" si="3"/>
        <v>3.34</v>
      </c>
      <c r="D22" s="200">
        <f>2.36+0.98</f>
        <v>3.34</v>
      </c>
      <c r="E22" s="197"/>
      <c r="F22" s="118"/>
      <c r="G22" s="118"/>
      <c r="H22" s="118"/>
      <c r="I22" s="201"/>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row>
    <row r="23" ht="21.75" customHeight="1" spans="1:231">
      <c r="A23" s="156" t="s">
        <v>56</v>
      </c>
      <c r="B23" s="167">
        <f t="shared" si="2"/>
        <v>0.18</v>
      </c>
      <c r="C23" s="118">
        <f t="shared" si="3"/>
        <v>0.18</v>
      </c>
      <c r="D23" s="200">
        <v>0.18</v>
      </c>
      <c r="E23" s="197"/>
      <c r="F23" s="118"/>
      <c r="G23" s="118"/>
      <c r="H23" s="118"/>
      <c r="I23" s="201"/>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row>
    <row r="24" ht="21.75" customHeight="1" spans="1:231">
      <c r="A24" s="156" t="s">
        <v>57</v>
      </c>
      <c r="B24" s="167">
        <f t="shared" si="2"/>
        <v>2.82</v>
      </c>
      <c r="C24" s="118">
        <f t="shared" si="3"/>
        <v>2.82</v>
      </c>
      <c r="D24" s="200">
        <f>0.32+0.5</f>
        <v>0.82</v>
      </c>
      <c r="E24" s="197">
        <v>2</v>
      </c>
      <c r="F24" s="118"/>
      <c r="G24" s="118"/>
      <c r="H24" s="118"/>
      <c r="I24" s="201"/>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row>
    <row r="25" ht="21.75" customHeight="1" spans="1:231">
      <c r="A25" s="156" t="s">
        <v>58</v>
      </c>
      <c r="B25" s="167">
        <f t="shared" si="2"/>
        <v>0</v>
      </c>
      <c r="C25" s="118">
        <f t="shared" si="3"/>
        <v>0</v>
      </c>
      <c r="D25" s="197"/>
      <c r="E25" s="197"/>
      <c r="F25" s="118"/>
      <c r="G25" s="118"/>
      <c r="H25" s="118"/>
      <c r="I25" s="201"/>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row>
    <row r="26" ht="21.75" customHeight="1" spans="1:231">
      <c r="A26" s="156" t="s">
        <v>100</v>
      </c>
      <c r="B26" s="167">
        <f t="shared" si="2"/>
        <v>34.2</v>
      </c>
      <c r="C26" s="118">
        <f t="shared" si="3"/>
        <v>34.2</v>
      </c>
      <c r="D26" s="197">
        <f>0+34.2</f>
        <v>34.2</v>
      </c>
      <c r="E26" s="197"/>
      <c r="F26" s="118"/>
      <c r="G26" s="118"/>
      <c r="H26" s="118"/>
      <c r="I26" s="201"/>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row>
    <row r="27" ht="21.75" customHeight="1" spans="1:231">
      <c r="A27" s="156" t="s">
        <v>60</v>
      </c>
      <c r="B27" s="167">
        <f t="shared" si="2"/>
        <v>0.06</v>
      </c>
      <c r="C27" s="118">
        <f t="shared" si="3"/>
        <v>0.06</v>
      </c>
      <c r="D27" s="200">
        <v>0.06</v>
      </c>
      <c r="E27" s="197"/>
      <c r="F27" s="118"/>
      <c r="G27" s="118"/>
      <c r="H27" s="118"/>
      <c r="I27" s="201"/>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row>
    <row r="28" ht="21.75" customHeight="1" spans="1:231">
      <c r="A28" s="156" t="s">
        <v>61</v>
      </c>
      <c r="B28" s="167">
        <f t="shared" si="2"/>
        <v>0</v>
      </c>
      <c r="C28" s="118">
        <f t="shared" si="3"/>
        <v>0</v>
      </c>
      <c r="D28" s="197"/>
      <c r="E28" s="197"/>
      <c r="F28" s="118"/>
      <c r="G28" s="118"/>
      <c r="H28" s="118"/>
      <c r="I28" s="201"/>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c r="HI28" s="84"/>
      <c r="HJ28" s="84"/>
      <c r="HK28" s="84"/>
      <c r="HL28" s="84"/>
      <c r="HM28" s="84"/>
      <c r="HN28" s="84"/>
      <c r="HO28" s="84"/>
      <c r="HP28" s="84"/>
      <c r="HQ28" s="84"/>
      <c r="HR28" s="84"/>
      <c r="HS28" s="84"/>
      <c r="HT28" s="84"/>
      <c r="HU28" s="84"/>
      <c r="HV28" s="84"/>
      <c r="HW28" s="84"/>
    </row>
    <row r="29" ht="21.75" customHeight="1" spans="1:231">
      <c r="A29" s="156" t="s">
        <v>101</v>
      </c>
      <c r="B29" s="167">
        <f t="shared" si="2"/>
        <v>0.82</v>
      </c>
      <c r="C29" s="118">
        <f t="shared" si="3"/>
        <v>0.82</v>
      </c>
      <c r="D29" s="197">
        <v>0.82</v>
      </c>
      <c r="E29" s="197"/>
      <c r="F29" s="118"/>
      <c r="G29" s="118"/>
      <c r="H29" s="118"/>
      <c r="I29" s="201"/>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c r="GZ29" s="84"/>
      <c r="HA29" s="84"/>
      <c r="HB29" s="84"/>
      <c r="HC29" s="84"/>
      <c r="HD29" s="84"/>
      <c r="HE29" s="84"/>
      <c r="HF29" s="84"/>
      <c r="HG29" s="84"/>
      <c r="HH29" s="84"/>
      <c r="HI29" s="84"/>
      <c r="HJ29" s="84"/>
      <c r="HK29" s="84"/>
      <c r="HL29" s="84"/>
      <c r="HM29" s="84"/>
      <c r="HN29" s="84"/>
      <c r="HO29" s="84"/>
      <c r="HP29" s="84"/>
      <c r="HQ29" s="84"/>
      <c r="HR29" s="84"/>
      <c r="HS29" s="84"/>
      <c r="HT29" s="84"/>
      <c r="HU29" s="84"/>
      <c r="HV29" s="84"/>
      <c r="HW29" s="84"/>
    </row>
    <row r="30" ht="21.75" customHeight="1" spans="1:231">
      <c r="A30" s="156" t="s">
        <v>62</v>
      </c>
      <c r="B30" s="167">
        <f t="shared" si="2"/>
        <v>5.16</v>
      </c>
      <c r="C30" s="118">
        <f t="shared" si="3"/>
        <v>5.16</v>
      </c>
      <c r="D30" s="197">
        <v>5.16</v>
      </c>
      <c r="E30" s="197"/>
      <c r="F30" s="118"/>
      <c r="G30" s="118"/>
      <c r="H30" s="118"/>
      <c r="I30" s="201"/>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c r="HS30" s="84"/>
      <c r="HT30" s="84"/>
      <c r="HU30" s="84"/>
      <c r="HV30" s="84"/>
      <c r="HW30" s="84"/>
    </row>
    <row r="31" ht="21.75" customHeight="1" spans="1:231">
      <c r="A31" s="156" t="s">
        <v>102</v>
      </c>
      <c r="B31" s="167">
        <f t="shared" si="2"/>
        <v>10.04</v>
      </c>
      <c r="C31" s="118">
        <f t="shared" si="3"/>
        <v>10.04</v>
      </c>
      <c r="D31" s="200">
        <f>9.84+0.2</f>
        <v>10.04</v>
      </c>
      <c r="E31" s="197"/>
      <c r="F31" s="118"/>
      <c r="G31" s="118"/>
      <c r="H31" s="118"/>
      <c r="I31" s="201"/>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row>
    <row r="32" ht="21.75" customHeight="1" spans="1:231">
      <c r="A32" s="156" t="s">
        <v>63</v>
      </c>
      <c r="B32" s="167">
        <f t="shared" si="2"/>
        <v>0.8</v>
      </c>
      <c r="C32" s="118">
        <f t="shared" si="3"/>
        <v>0.8</v>
      </c>
      <c r="D32" s="197">
        <f>0+0.8</f>
        <v>0.8</v>
      </c>
      <c r="E32" s="197"/>
      <c r="F32" s="118"/>
      <c r="G32" s="118"/>
      <c r="H32" s="118"/>
      <c r="I32" s="201"/>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c r="HI32" s="84"/>
      <c r="HJ32" s="84"/>
      <c r="HK32" s="84"/>
      <c r="HL32" s="84"/>
      <c r="HM32" s="84"/>
      <c r="HN32" s="84"/>
      <c r="HO32" s="84"/>
      <c r="HP32" s="84"/>
      <c r="HQ32" s="84"/>
      <c r="HR32" s="84"/>
      <c r="HS32" s="84"/>
      <c r="HT32" s="84"/>
      <c r="HU32" s="84"/>
      <c r="HV32" s="84"/>
      <c r="HW32" s="84"/>
    </row>
    <row r="33" ht="21.75" customHeight="1" spans="1:231">
      <c r="A33" s="156" t="s">
        <v>64</v>
      </c>
      <c r="B33" s="167">
        <f t="shared" si="2"/>
        <v>0.25</v>
      </c>
      <c r="C33" s="118">
        <f t="shared" si="3"/>
        <v>0.25</v>
      </c>
      <c r="D33" s="200">
        <v>0.25</v>
      </c>
      <c r="E33" s="167"/>
      <c r="F33" s="167"/>
      <c r="G33" s="167"/>
      <c r="H33" s="167"/>
      <c r="I33" s="167"/>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c r="GH33" s="84"/>
      <c r="GI33" s="84"/>
      <c r="GJ33" s="84"/>
      <c r="GK33" s="84"/>
      <c r="GL33" s="84"/>
      <c r="GM33" s="84"/>
      <c r="GN33" s="84"/>
      <c r="GO33" s="84"/>
      <c r="GP33" s="84"/>
      <c r="GQ33" s="84"/>
      <c r="GR33" s="84"/>
      <c r="GS33" s="84"/>
      <c r="GT33" s="84"/>
      <c r="GU33" s="84"/>
      <c r="GV33" s="84"/>
      <c r="GW33" s="84"/>
      <c r="GX33" s="84"/>
      <c r="GY33" s="84"/>
      <c r="GZ33" s="84"/>
      <c r="HA33" s="84"/>
      <c r="HB33" s="84"/>
      <c r="HC33" s="84"/>
      <c r="HD33" s="84"/>
      <c r="HE33" s="84"/>
      <c r="HF33" s="84"/>
      <c r="HG33" s="84"/>
      <c r="HH33" s="84"/>
      <c r="HI33" s="84"/>
      <c r="HJ33" s="84"/>
      <c r="HK33" s="84"/>
      <c r="HL33" s="84"/>
      <c r="HM33" s="84"/>
      <c r="HN33" s="84"/>
      <c r="HO33" s="84"/>
      <c r="HP33" s="84"/>
      <c r="HQ33" s="84"/>
      <c r="HR33" s="84"/>
      <c r="HS33" s="84"/>
      <c r="HT33" s="84"/>
      <c r="HU33" s="84"/>
      <c r="HV33" s="84"/>
      <c r="HW33" s="84"/>
    </row>
    <row r="34" ht="21.75" customHeight="1" spans="1:9">
      <c r="A34" s="154" t="s">
        <v>80</v>
      </c>
      <c r="B34" s="142">
        <f t="shared" si="2"/>
        <v>39.12</v>
      </c>
      <c r="C34" s="142">
        <f t="shared" si="3"/>
        <v>39.12</v>
      </c>
      <c r="D34" s="142">
        <f>SUM(D35:D40)</f>
        <v>39.12</v>
      </c>
      <c r="E34" s="142"/>
      <c r="F34" s="142"/>
      <c r="G34" s="142"/>
      <c r="H34" s="142"/>
      <c r="I34" s="142"/>
    </row>
    <row r="35" ht="21.75" customHeight="1" spans="1:9">
      <c r="A35" s="156" t="s">
        <v>103</v>
      </c>
      <c r="B35" s="167">
        <f t="shared" si="2"/>
        <v>28.3</v>
      </c>
      <c r="C35" s="167">
        <f t="shared" ref="C35:C40" si="4">D35+E35+F35</f>
        <v>28.3</v>
      </c>
      <c r="D35" s="200">
        <v>28.3</v>
      </c>
      <c r="E35" s="167"/>
      <c r="F35" s="167"/>
      <c r="G35" s="167"/>
      <c r="H35" s="167"/>
      <c r="I35" s="167"/>
    </row>
    <row r="36" ht="21.75" customHeight="1" spans="1:9">
      <c r="A36" s="156" t="s">
        <v>104</v>
      </c>
      <c r="B36" s="167">
        <f t="shared" si="2"/>
        <v>4</v>
      </c>
      <c r="C36" s="167">
        <f t="shared" si="4"/>
        <v>4</v>
      </c>
      <c r="D36" s="167">
        <v>4</v>
      </c>
      <c r="E36" s="167"/>
      <c r="F36" s="167"/>
      <c r="G36" s="167"/>
      <c r="H36" s="167"/>
      <c r="I36" s="167"/>
    </row>
    <row r="37" ht="21.75" customHeight="1" spans="1:9">
      <c r="A37" s="156" t="s">
        <v>83</v>
      </c>
      <c r="B37" s="167">
        <f t="shared" si="2"/>
        <v>0</v>
      </c>
      <c r="C37" s="167">
        <f t="shared" si="4"/>
        <v>0</v>
      </c>
      <c r="D37" s="167"/>
      <c r="E37" s="167"/>
      <c r="F37" s="167"/>
      <c r="G37" s="167"/>
      <c r="H37" s="167"/>
      <c r="I37" s="167"/>
    </row>
    <row r="38" ht="21.75" customHeight="1" spans="1:9">
      <c r="A38" s="156" t="s">
        <v>105</v>
      </c>
      <c r="B38" s="167">
        <f t="shared" si="2"/>
        <v>6.82</v>
      </c>
      <c r="C38" s="167">
        <f t="shared" si="4"/>
        <v>6.82</v>
      </c>
      <c r="D38" s="167">
        <v>6.82</v>
      </c>
      <c r="E38" s="167"/>
      <c r="F38" s="167"/>
      <c r="G38" s="167"/>
      <c r="H38" s="167"/>
      <c r="I38" s="167"/>
    </row>
    <row r="39" ht="21.75" customHeight="1" spans="1:9">
      <c r="A39" s="156" t="s">
        <v>106</v>
      </c>
      <c r="B39" s="167">
        <f t="shared" si="2"/>
        <v>0</v>
      </c>
      <c r="C39" s="167">
        <f t="shared" si="4"/>
        <v>0</v>
      </c>
      <c r="D39" s="167"/>
      <c r="E39" s="167"/>
      <c r="F39" s="167"/>
      <c r="G39" s="167"/>
      <c r="H39" s="167"/>
      <c r="I39" s="167"/>
    </row>
    <row r="40" ht="21.75" customHeight="1" spans="1:9">
      <c r="A40" s="156" t="s">
        <v>85</v>
      </c>
      <c r="B40" s="167">
        <f t="shared" si="2"/>
        <v>0</v>
      </c>
      <c r="C40" s="167">
        <f t="shared" si="4"/>
        <v>0</v>
      </c>
      <c r="D40" s="167"/>
      <c r="E40" s="167"/>
      <c r="F40" s="167"/>
      <c r="G40" s="167"/>
      <c r="H40" s="167"/>
      <c r="I40" s="167"/>
    </row>
    <row r="41" ht="21.75" customHeight="1" spans="1:9">
      <c r="A41" s="154" t="s">
        <v>107</v>
      </c>
      <c r="B41" s="142">
        <f t="shared" si="2"/>
        <v>1.2</v>
      </c>
      <c r="C41" s="142">
        <f>SUM(C42:C48)</f>
        <v>1.2</v>
      </c>
      <c r="D41" s="142">
        <f>SUM(D42:D48)</f>
        <v>1.2</v>
      </c>
      <c r="E41" s="142"/>
      <c r="F41" s="142"/>
      <c r="G41" s="142"/>
      <c r="H41" s="142"/>
      <c r="I41" s="142"/>
    </row>
    <row r="42" ht="21.75" customHeight="1" spans="1:9">
      <c r="A42" s="156" t="s">
        <v>108</v>
      </c>
      <c r="B42" s="167">
        <f t="shared" si="2"/>
        <v>0</v>
      </c>
      <c r="C42" s="167">
        <f>D42+E42+F42</f>
        <v>0</v>
      </c>
      <c r="D42" s="167"/>
      <c r="E42" s="167"/>
      <c r="F42" s="167"/>
      <c r="G42" s="167"/>
      <c r="H42" s="167"/>
      <c r="I42" s="167"/>
    </row>
    <row r="43" ht="21.75" customHeight="1" spans="1:9">
      <c r="A43" s="156" t="s">
        <v>109</v>
      </c>
      <c r="B43" s="167">
        <f t="shared" ref="B43:B48" si="5">C43+G43+H43+I43</f>
        <v>0</v>
      </c>
      <c r="C43" s="167">
        <f t="shared" ref="C43:C48" si="6">D43+E43+F43</f>
        <v>0</v>
      </c>
      <c r="D43" s="167"/>
      <c r="E43" s="167"/>
      <c r="F43" s="167"/>
      <c r="G43" s="167"/>
      <c r="H43" s="167"/>
      <c r="I43" s="167"/>
    </row>
    <row r="44" ht="21.75" customHeight="1" spans="1:9">
      <c r="A44" s="156" t="s">
        <v>67</v>
      </c>
      <c r="B44" s="167">
        <f t="shared" si="5"/>
        <v>0</v>
      </c>
      <c r="C44" s="167">
        <f t="shared" si="6"/>
        <v>0</v>
      </c>
      <c r="D44" s="167"/>
      <c r="E44" s="167"/>
      <c r="F44" s="167"/>
      <c r="G44" s="167"/>
      <c r="H44" s="167"/>
      <c r="I44" s="167"/>
    </row>
    <row r="45" ht="21.75" customHeight="1" spans="1:9">
      <c r="A45" s="156" t="s">
        <v>71</v>
      </c>
      <c r="B45" s="167">
        <f t="shared" si="5"/>
        <v>0</v>
      </c>
      <c r="C45" s="167">
        <f t="shared" si="6"/>
        <v>0</v>
      </c>
      <c r="D45" s="167"/>
      <c r="E45" s="167"/>
      <c r="F45" s="167"/>
      <c r="G45" s="167"/>
      <c r="H45" s="167"/>
      <c r="I45" s="167"/>
    </row>
    <row r="46" ht="21.75" customHeight="1" spans="1:9">
      <c r="A46" s="156" t="s">
        <v>110</v>
      </c>
      <c r="B46" s="167">
        <f t="shared" si="5"/>
        <v>0</v>
      </c>
      <c r="C46" s="167">
        <f t="shared" si="6"/>
        <v>0</v>
      </c>
      <c r="D46" s="167"/>
      <c r="E46" s="167"/>
      <c r="F46" s="167"/>
      <c r="G46" s="167"/>
      <c r="H46" s="167"/>
      <c r="I46" s="167"/>
    </row>
    <row r="47" ht="21.75" customHeight="1" spans="1:9">
      <c r="A47" s="156" t="s">
        <v>111</v>
      </c>
      <c r="B47" s="167">
        <f t="shared" si="5"/>
        <v>0</v>
      </c>
      <c r="C47" s="167">
        <f t="shared" si="6"/>
        <v>0</v>
      </c>
      <c r="D47" s="167"/>
      <c r="E47" s="167"/>
      <c r="F47" s="167"/>
      <c r="G47" s="167"/>
      <c r="H47" s="167"/>
      <c r="I47" s="167"/>
    </row>
    <row r="48" ht="21.75" customHeight="1" spans="1:9">
      <c r="A48" s="156" t="s">
        <v>72</v>
      </c>
      <c r="B48" s="167">
        <f t="shared" si="5"/>
        <v>1.2</v>
      </c>
      <c r="C48" s="167">
        <f t="shared" si="6"/>
        <v>1.2</v>
      </c>
      <c r="D48" s="167">
        <v>1.2</v>
      </c>
      <c r="E48" s="167"/>
      <c r="F48" s="167"/>
      <c r="G48" s="167"/>
      <c r="H48" s="167"/>
      <c r="I48" s="167"/>
    </row>
  </sheetData>
  <mergeCells count="11">
    <mergeCell ref="A2:I2"/>
    <mergeCell ref="C4:F4"/>
    <mergeCell ref="A4:A6"/>
    <mergeCell ref="B4:B6"/>
    <mergeCell ref="C5:C6"/>
    <mergeCell ref="D5:D6"/>
    <mergeCell ref="E5:E6"/>
    <mergeCell ref="F5:F6"/>
    <mergeCell ref="G4:G6"/>
    <mergeCell ref="H4:H6"/>
    <mergeCell ref="I4:I6"/>
  </mergeCells>
  <pageMargins left="0.7" right="0.7" top="0.75" bottom="0.75" header="0.3" footer="0.3"/>
  <pageSetup paperSize="9" scale="6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7"/>
  <sheetViews>
    <sheetView showGridLines="0" showZeros="0" workbookViewId="0">
      <selection activeCell="D24" sqref="D24"/>
    </sheetView>
  </sheetViews>
  <sheetFormatPr defaultColWidth="6.875" defaultRowHeight="12.75" customHeight="1"/>
  <cols>
    <col min="1" max="1" width="30.625" style="144" customWidth="1"/>
    <col min="2" max="2" width="13.5" style="144" customWidth="1"/>
    <col min="3" max="3" width="30.625" style="144" customWidth="1"/>
    <col min="4" max="4" width="13.375" style="144" customWidth="1"/>
    <col min="5" max="16384" width="6.875" style="144"/>
  </cols>
  <sheetData>
    <row r="1" ht="16.5" customHeight="1" spans="1:6">
      <c r="A1" s="91" t="s">
        <v>112</v>
      </c>
      <c r="B1"/>
      <c r="C1"/>
      <c r="D1"/>
      <c r="E1"/>
      <c r="F1"/>
    </row>
    <row r="2" ht="15" customHeight="1" spans="1:6">
      <c r="A2" s="169"/>
      <c r="B2"/>
      <c r="C2"/>
      <c r="D2" s="170"/>
      <c r="E2"/>
      <c r="F2"/>
    </row>
    <row r="3" ht="21" customHeight="1" spans="1:6">
      <c r="A3" s="171" t="s">
        <v>113</v>
      </c>
      <c r="B3" s="171"/>
      <c r="C3" s="171"/>
      <c r="D3" s="171"/>
      <c r="E3"/>
      <c r="F3"/>
    </row>
    <row r="4" ht="16.5" customHeight="1" spans="1:6">
      <c r="A4" s="172"/>
      <c r="B4"/>
      <c r="C4"/>
      <c r="D4" s="173" t="s">
        <v>4</v>
      </c>
      <c r="E4"/>
      <c r="F4"/>
    </row>
    <row r="5" ht="18" customHeight="1" spans="1:6">
      <c r="A5" s="174" t="s">
        <v>114</v>
      </c>
      <c r="B5" s="175"/>
      <c r="C5" s="176" t="s">
        <v>115</v>
      </c>
      <c r="D5" s="176"/>
      <c r="E5"/>
      <c r="F5"/>
    </row>
    <row r="6" ht="18" customHeight="1" spans="1:6">
      <c r="A6" s="177" t="s">
        <v>116</v>
      </c>
      <c r="B6" s="178" t="s">
        <v>117</v>
      </c>
      <c r="C6" s="177" t="s">
        <v>118</v>
      </c>
      <c r="D6" s="178" t="s">
        <v>117</v>
      </c>
      <c r="E6"/>
      <c r="F6"/>
    </row>
    <row r="7" s="168" customFormat="1" ht="18" customHeight="1" spans="1:6">
      <c r="A7" s="179" t="s">
        <v>119</v>
      </c>
      <c r="B7" s="180">
        <f>B8+B9+B10+B11+B12</f>
        <v>253.59</v>
      </c>
      <c r="C7" s="181" t="s">
        <v>120</v>
      </c>
      <c r="D7" s="182"/>
      <c r="F7" s="28"/>
    </row>
    <row r="8" s="168" customFormat="1" ht="18" customHeight="1" spans="1:5">
      <c r="A8" s="183" t="s">
        <v>121</v>
      </c>
      <c r="B8" s="184">
        <v>248.59</v>
      </c>
      <c r="C8" s="181" t="s">
        <v>122</v>
      </c>
      <c r="D8" s="182"/>
      <c r="E8" s="28"/>
    </row>
    <row r="9" s="168" customFormat="1" ht="18" customHeight="1" spans="1:4">
      <c r="A9" s="183" t="s">
        <v>123</v>
      </c>
      <c r="B9" s="182">
        <v>5</v>
      </c>
      <c r="C9" s="181" t="s">
        <v>124</v>
      </c>
      <c r="D9" s="182"/>
    </row>
    <row r="10" s="168" customFormat="1" ht="18" customHeight="1" spans="1:6">
      <c r="A10" s="183" t="s">
        <v>125</v>
      </c>
      <c r="B10" s="182">
        <v>0</v>
      </c>
      <c r="C10" s="181" t="s">
        <v>126</v>
      </c>
      <c r="D10" s="182"/>
      <c r="F10" s="28"/>
    </row>
    <row r="11" s="168" customFormat="1" ht="18" customHeight="1" spans="1:4">
      <c r="A11" s="183" t="s">
        <v>127</v>
      </c>
      <c r="B11" s="182">
        <v>0</v>
      </c>
      <c r="C11" s="181" t="s">
        <v>128</v>
      </c>
      <c r="D11" s="182"/>
    </row>
    <row r="12" s="168" customFormat="1" ht="18" customHeight="1" spans="1:4">
      <c r="A12" s="183" t="s">
        <v>129</v>
      </c>
      <c r="B12" s="182"/>
      <c r="C12" s="181" t="s">
        <v>130</v>
      </c>
      <c r="D12" s="182"/>
    </row>
    <row r="13" s="168" customFormat="1" ht="18" customHeight="1" spans="1:6">
      <c r="A13" s="179" t="s">
        <v>131</v>
      </c>
      <c r="B13" s="180">
        <v>0</v>
      </c>
      <c r="C13" s="181" t="s">
        <v>132</v>
      </c>
      <c r="D13" s="182">
        <v>225.08</v>
      </c>
      <c r="F13" s="28"/>
    </row>
    <row r="14" s="168" customFormat="1" ht="18" customHeight="1" spans="1:6">
      <c r="A14" s="185"/>
      <c r="B14" s="182"/>
      <c r="C14" s="181" t="s">
        <v>133</v>
      </c>
      <c r="D14" s="182">
        <v>18.33</v>
      </c>
      <c r="E14" s="28"/>
      <c r="F14" s="28"/>
    </row>
    <row r="15" s="168" customFormat="1" ht="18" customHeight="1" spans="1:6">
      <c r="A15" s="186"/>
      <c r="B15" s="182"/>
      <c r="C15" s="187" t="s">
        <v>134</v>
      </c>
      <c r="D15" s="182"/>
      <c r="F15" s="28"/>
    </row>
    <row r="16" s="168" customFormat="1" ht="18" customHeight="1" spans="1:6">
      <c r="A16" s="186"/>
      <c r="B16" s="182"/>
      <c r="C16" s="181" t="s">
        <v>135</v>
      </c>
      <c r="D16" s="182"/>
      <c r="F16" s="28"/>
    </row>
    <row r="17" s="168" customFormat="1" ht="18" customHeight="1" spans="1:11">
      <c r="A17" s="186"/>
      <c r="B17" s="182"/>
      <c r="C17" s="181" t="s">
        <v>136</v>
      </c>
      <c r="D17" s="182"/>
      <c r="E17" s="28"/>
      <c r="F17" s="28"/>
      <c r="G17" s="28"/>
      <c r="H17" s="28"/>
      <c r="I17" s="28"/>
      <c r="J17" s="28"/>
      <c r="K17" s="28"/>
    </row>
    <row r="18" s="168" customFormat="1" ht="18" customHeight="1" spans="1:11">
      <c r="A18" s="186"/>
      <c r="B18" s="182"/>
      <c r="C18" s="181" t="s">
        <v>137</v>
      </c>
      <c r="D18" s="182"/>
      <c r="F18" s="28"/>
      <c r="G18" s="28"/>
      <c r="H18" s="28"/>
      <c r="I18" s="28"/>
      <c r="J18" s="28"/>
      <c r="K18" s="28"/>
    </row>
    <row r="19" s="168" customFormat="1" ht="18" customHeight="1" spans="1:11">
      <c r="A19" s="186"/>
      <c r="B19" s="182"/>
      <c r="C19" s="181" t="s">
        <v>138</v>
      </c>
      <c r="D19" s="182"/>
      <c r="F19" s="28"/>
      <c r="G19" s="28"/>
      <c r="H19" s="28"/>
      <c r="I19" s="28"/>
      <c r="J19" s="28"/>
      <c r="K19" s="28"/>
    </row>
    <row r="20" s="168" customFormat="1" ht="18" customHeight="1" spans="1:11">
      <c r="A20" s="186"/>
      <c r="B20" s="182"/>
      <c r="C20" s="181" t="s">
        <v>139</v>
      </c>
      <c r="D20" s="182">
        <v>0</v>
      </c>
      <c r="F20" s="28"/>
      <c r="G20" s="28"/>
      <c r="H20" s="28"/>
      <c r="I20" s="28"/>
      <c r="J20" s="28"/>
      <c r="K20" s="28"/>
    </row>
    <row r="21" s="168" customFormat="1" ht="18" customHeight="1" spans="1:11">
      <c r="A21" s="186"/>
      <c r="B21" s="182"/>
      <c r="C21" s="181" t="s">
        <v>140</v>
      </c>
      <c r="D21" s="182">
        <v>0</v>
      </c>
      <c r="F21" s="28"/>
      <c r="G21" s="28"/>
      <c r="H21" s="28"/>
      <c r="I21" s="28"/>
      <c r="J21" s="28"/>
      <c r="K21" s="28"/>
    </row>
    <row r="22" s="168" customFormat="1" ht="18" customHeight="1" spans="1:11">
      <c r="A22" s="186"/>
      <c r="B22" s="182"/>
      <c r="C22" s="181" t="s">
        <v>141</v>
      </c>
      <c r="D22" s="182">
        <v>0</v>
      </c>
      <c r="F22" s="28"/>
      <c r="G22" s="28"/>
      <c r="H22" s="28"/>
      <c r="I22" s="28"/>
      <c r="J22" s="28"/>
      <c r="K22" s="28"/>
    </row>
    <row r="23" s="168" customFormat="1" ht="18" customHeight="1" spans="1:11">
      <c r="A23" s="186"/>
      <c r="B23" s="182"/>
      <c r="C23" s="181" t="s">
        <v>142</v>
      </c>
      <c r="D23" s="182">
        <v>0</v>
      </c>
      <c r="E23" s="28"/>
      <c r="F23" s="28"/>
      <c r="G23" s="28"/>
      <c r="H23" s="28"/>
      <c r="I23" s="28"/>
      <c r="J23" s="28"/>
      <c r="K23" s="28"/>
    </row>
    <row r="24" s="168" customFormat="1" ht="18" customHeight="1" spans="1:10">
      <c r="A24" s="186"/>
      <c r="B24" s="182"/>
      <c r="C24" s="181" t="s">
        <v>143</v>
      </c>
      <c r="D24" s="182">
        <v>0</v>
      </c>
      <c r="F24" s="28"/>
      <c r="G24" s="28"/>
      <c r="H24" s="28"/>
      <c r="I24" s="28"/>
      <c r="J24" s="28"/>
    </row>
    <row r="25" s="168" customFormat="1" ht="18" customHeight="1" spans="1:11">
      <c r="A25" s="186"/>
      <c r="B25" s="182"/>
      <c r="C25" s="181" t="s">
        <v>144</v>
      </c>
      <c r="D25" s="182">
        <v>0</v>
      </c>
      <c r="F25" s="28"/>
      <c r="G25" s="28"/>
      <c r="H25" s="28"/>
      <c r="I25" s="28"/>
      <c r="J25" s="28"/>
      <c r="K25" s="28"/>
    </row>
    <row r="26" s="168" customFormat="1" ht="18" customHeight="1" spans="1:11">
      <c r="A26" s="188"/>
      <c r="B26" s="189"/>
      <c r="C26" s="181" t="s">
        <v>145</v>
      </c>
      <c r="D26" s="182">
        <v>10.18</v>
      </c>
      <c r="E26" s="28"/>
      <c r="F26" s="28"/>
      <c r="G26" s="28"/>
      <c r="H26" s="28"/>
      <c r="I26" s="28"/>
      <c r="J26" s="28"/>
      <c r="K26" s="28"/>
    </row>
    <row r="27" s="168" customFormat="1" ht="18" customHeight="1" spans="1:11">
      <c r="A27" s="188"/>
      <c r="B27" s="189"/>
      <c r="C27" s="181" t="s">
        <v>146</v>
      </c>
      <c r="D27" s="182">
        <v>0</v>
      </c>
      <c r="E27" s="28"/>
      <c r="F27" s="28"/>
      <c r="G27" s="28"/>
      <c r="H27" s="28"/>
      <c r="I27" s="28"/>
      <c r="J27" s="28"/>
      <c r="K27" s="28"/>
    </row>
    <row r="28" s="168" customFormat="1" ht="18" customHeight="1" spans="1:11">
      <c r="A28" s="188"/>
      <c r="B28" s="189"/>
      <c r="C28" s="181" t="s">
        <v>147</v>
      </c>
      <c r="D28" s="182">
        <v>0</v>
      </c>
      <c r="E28" s="28"/>
      <c r="F28" s="28"/>
      <c r="G28" s="28"/>
      <c r="H28" s="28"/>
      <c r="I28" s="28"/>
      <c r="J28" s="28"/>
      <c r="K28" s="28"/>
    </row>
    <row r="29" s="168" customFormat="1" ht="18" customHeight="1" spans="1:11">
      <c r="A29" s="188"/>
      <c r="B29" s="189"/>
      <c r="C29" s="181" t="s">
        <v>148</v>
      </c>
      <c r="D29" s="182">
        <v>0</v>
      </c>
      <c r="E29" s="28"/>
      <c r="F29" s="28"/>
      <c r="H29" s="28"/>
      <c r="I29" s="28"/>
      <c r="J29" s="28"/>
      <c r="K29" s="28"/>
    </row>
    <row r="30" s="168" customFormat="1" ht="18" customHeight="1" spans="1:11">
      <c r="A30" s="188"/>
      <c r="B30" s="189"/>
      <c r="C30" s="181" t="s">
        <v>149</v>
      </c>
      <c r="D30" s="182">
        <v>0</v>
      </c>
      <c r="G30" s="28"/>
      <c r="H30" s="28"/>
      <c r="I30" s="28"/>
      <c r="J30" s="28"/>
      <c r="K30" s="28"/>
    </row>
    <row r="31" s="168" customFormat="1" ht="18" customHeight="1" spans="1:11">
      <c r="A31" s="188"/>
      <c r="B31" s="189"/>
      <c r="C31" s="181" t="s">
        <v>150</v>
      </c>
      <c r="D31" s="182">
        <v>0</v>
      </c>
      <c r="E31" s="28"/>
      <c r="F31" s="28"/>
      <c r="G31" s="28"/>
      <c r="H31" s="28"/>
      <c r="I31" s="28"/>
      <c r="J31" s="28"/>
      <c r="K31" s="28"/>
    </row>
    <row r="32" s="168" customFormat="1" ht="18" customHeight="1" spans="1:11">
      <c r="A32" s="188"/>
      <c r="B32" s="189"/>
      <c r="C32" s="181" t="s">
        <v>151</v>
      </c>
      <c r="D32" s="189">
        <v>0</v>
      </c>
      <c r="E32" s="28"/>
      <c r="G32" s="28"/>
      <c r="H32" s="28"/>
      <c r="I32" s="28"/>
      <c r="J32" s="28"/>
      <c r="K32" s="28"/>
    </row>
    <row r="33" s="168" customFormat="1" ht="18" customHeight="1" spans="1:5">
      <c r="A33" s="188"/>
      <c r="B33" s="189"/>
      <c r="C33" s="181" t="s">
        <v>152</v>
      </c>
      <c r="D33" s="189">
        <v>0</v>
      </c>
      <c r="E33" s="28"/>
    </row>
    <row r="34" s="168" customFormat="1" ht="18" customHeight="1" spans="1:5">
      <c r="A34" s="188"/>
      <c r="B34" s="189"/>
      <c r="C34" s="181" t="s">
        <v>153</v>
      </c>
      <c r="D34" s="189">
        <v>0</v>
      </c>
      <c r="E34" s="28"/>
    </row>
    <row r="35" s="168" customFormat="1" ht="18" customHeight="1" spans="1:6">
      <c r="A35" s="190" t="s">
        <v>154</v>
      </c>
      <c r="B35" s="191">
        <f>B7+B13</f>
        <v>253.59</v>
      </c>
      <c r="C35" s="192" t="s">
        <v>155</v>
      </c>
      <c r="D35" s="191">
        <f>SUM(D7:D34)</f>
        <v>253.59</v>
      </c>
      <c r="E35" s="28"/>
      <c r="F35" s="28"/>
    </row>
    <row r="36" ht="18" customHeight="1" spans="1:6">
      <c r="A36"/>
      <c r="B36"/>
      <c r="C36"/>
      <c r="D36"/>
      <c r="E36"/>
      <c r="F36"/>
    </row>
    <row r="37" ht="18" customHeight="1" spans="1:6">
      <c r="A37"/>
      <c r="B37"/>
      <c r="C37"/>
      <c r="D37"/>
      <c r="E37"/>
      <c r="F37"/>
    </row>
    <row r="38" ht="18" customHeight="1" spans="1:6">
      <c r="A38"/>
      <c r="B38"/>
      <c r="C38"/>
      <c r="D38"/>
      <c r="E38"/>
      <c r="F38"/>
    </row>
    <row r="39" ht="18" customHeight="1" spans="1:6">
      <c r="A39"/>
      <c r="B39"/>
      <c r="C39"/>
      <c r="D39"/>
      <c r="E39"/>
      <c r="F39"/>
    </row>
    <row r="40" ht="18" customHeight="1" spans="1:6">
      <c r="A40"/>
      <c r="B40"/>
      <c r="C40"/>
      <c r="D40"/>
      <c r="E40"/>
      <c r="F40"/>
    </row>
    <row r="41" ht="18" customHeight="1" spans="1:6">
      <c r="A41"/>
      <c r="B41"/>
      <c r="C41"/>
      <c r="D41"/>
      <c r="E41"/>
      <c r="F41"/>
    </row>
    <row r="42" customHeight="1" spans="1:4">
      <c r="A42"/>
      <c r="B42"/>
      <c r="C42"/>
      <c r="D42"/>
    </row>
    <row r="43" customHeight="1" spans="1:4">
      <c r="A43"/>
      <c r="B43"/>
      <c r="C43"/>
      <c r="D43"/>
    </row>
    <row r="44" customHeight="1" spans="1:4">
      <c r="A44"/>
      <c r="B44"/>
      <c r="C44"/>
      <c r="D44"/>
    </row>
    <row r="45" customHeight="1" spans="1:4">
      <c r="A45"/>
      <c r="B45"/>
      <c r="C45"/>
      <c r="D45"/>
    </row>
    <row r="46" customHeight="1" spans="1:4">
      <c r="A46"/>
      <c r="B46"/>
      <c r="C46"/>
      <c r="D46"/>
    </row>
    <row r="47" customHeight="1" spans="1:6">
      <c r="A47"/>
      <c r="B47"/>
      <c r="C47"/>
      <c r="D47" s="168"/>
      <c r="E47"/>
      <c r="F47"/>
    </row>
  </sheetData>
  <sheetProtection formatCells="0" formatColumns="0" formatRows="0"/>
  <mergeCells count="2">
    <mergeCell ref="A3:D3"/>
    <mergeCell ref="A5:B5"/>
  </mergeCells>
  <printOptions horizontalCentered="1"/>
  <pageMargins left="0" right="0" top="0" bottom="0.393700787401575" header="0.393700787401575" footer="0.196850393700787"/>
  <pageSetup paperSize="9" fitToHeight="9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G35"/>
  <sheetViews>
    <sheetView showGridLines="0" showZeros="0" workbookViewId="0">
      <selection activeCell="B8" sqref="B8"/>
    </sheetView>
  </sheetViews>
  <sheetFormatPr defaultColWidth="6.875" defaultRowHeight="12.75" customHeight="1" outlineLevelCol="6"/>
  <cols>
    <col min="1" max="1" width="40.625" style="109" customWidth="1"/>
    <col min="2" max="7" width="15.625" style="109" customWidth="1"/>
    <col min="8" max="246" width="6.875" style="109" customWidth="1"/>
    <col min="247" max="16384" width="6.875" style="109"/>
  </cols>
  <sheetData>
    <row r="1" ht="25" customHeight="1" spans="1:7">
      <c r="A1" s="91" t="s">
        <v>156</v>
      </c>
      <c r="B1"/>
      <c r="C1"/>
      <c r="D1"/>
      <c r="E1"/>
      <c r="F1"/>
      <c r="G1"/>
    </row>
    <row r="2" ht="30" customHeight="1" spans="1:7">
      <c r="A2" s="128" t="s">
        <v>157</v>
      </c>
      <c r="B2" s="128"/>
      <c r="C2" s="128"/>
      <c r="D2" s="128"/>
      <c r="E2" s="128"/>
      <c r="F2" s="128"/>
      <c r="G2" s="128"/>
    </row>
    <row r="3" s="108" customFormat="1" ht="15" customHeight="1" spans="1:7">
      <c r="A3" s="111"/>
      <c r="B3" s="111"/>
      <c r="C3" s="111"/>
      <c r="D3" s="111"/>
      <c r="E3" s="112"/>
      <c r="F3" s="112"/>
      <c r="G3" s="112"/>
    </row>
    <row r="4" ht="15" customHeight="1" spans="1:7">
      <c r="A4" s="112"/>
      <c r="B4" s="112"/>
      <c r="C4" s="112"/>
      <c r="D4" s="112"/>
      <c r="E4" s="129"/>
      <c r="F4" s="129"/>
      <c r="G4" s="113" t="s">
        <v>23</v>
      </c>
    </row>
    <row r="5" ht="30" customHeight="1" spans="1:7">
      <c r="A5" s="44" t="s">
        <v>24</v>
      </c>
      <c r="B5" s="44" t="s">
        <v>6</v>
      </c>
      <c r="C5" s="96" t="s">
        <v>45</v>
      </c>
      <c r="D5" s="97"/>
      <c r="E5" s="97"/>
      <c r="F5" s="97"/>
      <c r="G5" s="115" t="s">
        <v>19</v>
      </c>
    </row>
    <row r="6" ht="15" customHeight="1" spans="1:7">
      <c r="A6" s="44"/>
      <c r="B6" s="44"/>
      <c r="C6" s="100" t="s">
        <v>12</v>
      </c>
      <c r="D6" s="100" t="s">
        <v>16</v>
      </c>
      <c r="E6" s="100" t="s">
        <v>17</v>
      </c>
      <c r="F6" s="130" t="s">
        <v>18</v>
      </c>
      <c r="G6" s="115"/>
    </row>
    <row r="7" ht="15" customHeight="1" spans="1:7">
      <c r="A7" s="44"/>
      <c r="B7" s="44"/>
      <c r="C7" s="116"/>
      <c r="D7" s="116"/>
      <c r="E7" s="116"/>
      <c r="F7" s="131"/>
      <c r="G7" s="115"/>
    </row>
    <row r="8" s="163" customFormat="1" ht="19.5" customHeight="1" spans="1:7">
      <c r="A8" s="164" t="s">
        <v>6</v>
      </c>
      <c r="B8" s="165">
        <f>B9+B19+B24</f>
        <v>253.59</v>
      </c>
      <c r="C8" s="165">
        <f>C9+C19+C24</f>
        <v>206.11</v>
      </c>
      <c r="D8" s="165">
        <f>D9+D19+D24</f>
        <v>138.24</v>
      </c>
      <c r="E8" s="165">
        <f>E9+E19+E24</f>
        <v>28.75</v>
      </c>
      <c r="F8" s="165">
        <f>F9+F19+F24</f>
        <v>39.12</v>
      </c>
      <c r="G8" s="165">
        <f>G9+G19+G24</f>
        <v>47.48</v>
      </c>
    </row>
    <row r="9" ht="19.5" customHeight="1" spans="1:7">
      <c r="A9" s="135" t="s">
        <v>25</v>
      </c>
      <c r="B9" s="136">
        <f>B10+B15+B17</f>
        <v>225.08</v>
      </c>
      <c r="C9" s="136">
        <f>C10+C15+C17</f>
        <v>177.6</v>
      </c>
      <c r="D9" s="136">
        <f>D10+D15+D17</f>
        <v>113.74</v>
      </c>
      <c r="E9" s="136">
        <f>E10+E15+E17</f>
        <v>28.75</v>
      </c>
      <c r="F9" s="136">
        <f>F10+F15+F17</f>
        <v>35.11</v>
      </c>
      <c r="G9" s="136">
        <f>G10+G15+G17</f>
        <v>47.48</v>
      </c>
    </row>
    <row r="10" s="108" customFormat="1" ht="19.5" customHeight="1" spans="1:7">
      <c r="A10" s="137" t="s">
        <v>26</v>
      </c>
      <c r="B10" s="134">
        <f t="shared" ref="B9:B26" si="0">C10+G10</f>
        <v>221.5</v>
      </c>
      <c r="C10" s="134">
        <f>D10+E10+F10</f>
        <v>177.6</v>
      </c>
      <c r="D10" s="134">
        <f>D11+D12+D13+D14</f>
        <v>113.74</v>
      </c>
      <c r="E10" s="134">
        <f>E11+E12+E13+E14</f>
        <v>28.75</v>
      </c>
      <c r="F10" s="134">
        <f>F11+F12+F13+F14</f>
        <v>35.11</v>
      </c>
      <c r="G10" s="134">
        <f>G11+G12+G13+G14</f>
        <v>43.9</v>
      </c>
    </row>
    <row r="11" s="108" customFormat="1" ht="18" customHeight="1" spans="1:7">
      <c r="A11" s="137" t="s">
        <v>27</v>
      </c>
      <c r="B11" s="134">
        <f t="shared" si="0"/>
        <v>177.6</v>
      </c>
      <c r="C11" s="134">
        <f t="shared" ref="C11:C18" si="1">D11+E11+F11</f>
        <v>177.6</v>
      </c>
      <c r="D11" s="134">
        <v>113.74</v>
      </c>
      <c r="E11" s="138">
        <v>28.75</v>
      </c>
      <c r="F11" s="134">
        <v>35.11</v>
      </c>
      <c r="G11" s="134"/>
    </row>
    <row r="12" s="108" customFormat="1" ht="19.5" customHeight="1" spans="1:7">
      <c r="A12" s="137" t="s">
        <v>28</v>
      </c>
      <c r="B12" s="134">
        <f t="shared" si="0"/>
        <v>1.8</v>
      </c>
      <c r="C12" s="134">
        <f t="shared" si="1"/>
        <v>0</v>
      </c>
      <c r="D12" s="134"/>
      <c r="E12" s="138"/>
      <c r="F12" s="134"/>
      <c r="G12" s="134">
        <v>1.8</v>
      </c>
    </row>
    <row r="13" s="108" customFormat="1" ht="19.5" customHeight="1" spans="1:7">
      <c r="A13" s="137" t="s">
        <v>29</v>
      </c>
      <c r="B13" s="134">
        <f t="shared" si="0"/>
        <v>39.6</v>
      </c>
      <c r="C13" s="134">
        <f t="shared" si="1"/>
        <v>0</v>
      </c>
      <c r="D13" s="134"/>
      <c r="E13" s="138"/>
      <c r="F13" s="134"/>
      <c r="G13" s="134">
        <v>39.6</v>
      </c>
    </row>
    <row r="14" s="108" customFormat="1" ht="19.5" customHeight="1" spans="1:7">
      <c r="A14" s="137" t="s">
        <v>30</v>
      </c>
      <c r="B14" s="134">
        <f t="shared" si="0"/>
        <v>2.5</v>
      </c>
      <c r="C14" s="134">
        <f t="shared" si="1"/>
        <v>0</v>
      </c>
      <c r="D14" s="134"/>
      <c r="E14" s="138"/>
      <c r="F14" s="134"/>
      <c r="G14" s="134">
        <v>2.5</v>
      </c>
    </row>
    <row r="15" s="108" customFormat="1" ht="19.5" customHeight="1" spans="1:7">
      <c r="A15" s="137" t="s">
        <v>31</v>
      </c>
      <c r="B15" s="134">
        <f t="shared" si="0"/>
        <v>1.98</v>
      </c>
      <c r="C15" s="134">
        <f t="shared" si="1"/>
        <v>0</v>
      </c>
      <c r="D15" s="134"/>
      <c r="E15" s="134">
        <v>0</v>
      </c>
      <c r="F15" s="134"/>
      <c r="G15" s="134">
        <f>G16</f>
        <v>1.98</v>
      </c>
    </row>
    <row r="16" s="108" customFormat="1" ht="19.5" customHeight="1" spans="1:7">
      <c r="A16" s="137" t="s">
        <v>32</v>
      </c>
      <c r="B16" s="134">
        <f t="shared" si="0"/>
        <v>1.98</v>
      </c>
      <c r="C16" s="134">
        <f t="shared" si="1"/>
        <v>0</v>
      </c>
      <c r="D16" s="134"/>
      <c r="E16" s="138"/>
      <c r="F16" s="134"/>
      <c r="G16" s="134">
        <v>1.98</v>
      </c>
    </row>
    <row r="17" s="108" customFormat="1" ht="19.5" customHeight="1" spans="1:7">
      <c r="A17" s="137" t="s">
        <v>33</v>
      </c>
      <c r="B17" s="134">
        <f t="shared" si="0"/>
        <v>1.6</v>
      </c>
      <c r="C17" s="134">
        <f t="shared" si="1"/>
        <v>0</v>
      </c>
      <c r="D17" s="134"/>
      <c r="E17" s="134">
        <v>0</v>
      </c>
      <c r="F17" s="134"/>
      <c r="G17" s="134">
        <f>G18</f>
        <v>1.6</v>
      </c>
    </row>
    <row r="18" ht="19.5" customHeight="1" spans="1:7">
      <c r="A18" s="137" t="s">
        <v>34</v>
      </c>
      <c r="B18" s="134">
        <f t="shared" si="0"/>
        <v>1.6</v>
      </c>
      <c r="C18" s="134">
        <f t="shared" si="1"/>
        <v>0</v>
      </c>
      <c r="D18" s="134"/>
      <c r="E18" s="138"/>
      <c r="F18" s="134"/>
      <c r="G18" s="134">
        <v>1.6</v>
      </c>
    </row>
    <row r="19" ht="19.5" customHeight="1" spans="1:7">
      <c r="A19" s="135" t="s">
        <v>35</v>
      </c>
      <c r="B19" s="136">
        <f>B20+B22</f>
        <v>18.33</v>
      </c>
      <c r="C19" s="136">
        <f>C20+C22</f>
        <v>18.33</v>
      </c>
      <c r="D19" s="136">
        <f>D20+D22</f>
        <v>14.32</v>
      </c>
      <c r="E19" s="136">
        <f>E20+E22</f>
        <v>0</v>
      </c>
      <c r="F19" s="136">
        <f>F20+F22</f>
        <v>4.01</v>
      </c>
      <c r="G19" s="136">
        <f>G20+G22</f>
        <v>0</v>
      </c>
    </row>
    <row r="20" s="108" customFormat="1" ht="18" customHeight="1" spans="1:7">
      <c r="A20" s="137" t="s">
        <v>36</v>
      </c>
      <c r="B20" s="134">
        <f t="shared" si="0"/>
        <v>14.32</v>
      </c>
      <c r="C20" s="134">
        <f t="shared" ref="C20:C25" si="2">D20+E20+F20</f>
        <v>14.32</v>
      </c>
      <c r="D20" s="134">
        <v>14.32</v>
      </c>
      <c r="E20" s="134"/>
      <c r="F20" s="134"/>
      <c r="G20" s="134"/>
    </row>
    <row r="21" s="108" customFormat="1" ht="18.75" customHeight="1" spans="1:7">
      <c r="A21" s="137" t="s">
        <v>37</v>
      </c>
      <c r="B21" s="134">
        <f t="shared" si="0"/>
        <v>14.32</v>
      </c>
      <c r="C21" s="134">
        <f t="shared" si="2"/>
        <v>14.32</v>
      </c>
      <c r="D21" s="134">
        <v>14.32</v>
      </c>
      <c r="E21" s="134"/>
      <c r="F21" s="134"/>
      <c r="G21" s="134"/>
    </row>
    <row r="22" s="108" customFormat="1" ht="18" customHeight="1" spans="1:7">
      <c r="A22" s="137" t="s">
        <v>38</v>
      </c>
      <c r="B22" s="134">
        <f t="shared" si="0"/>
        <v>4.01</v>
      </c>
      <c r="C22" s="134">
        <f t="shared" si="2"/>
        <v>4.01</v>
      </c>
      <c r="D22" s="134">
        <v>0</v>
      </c>
      <c r="E22" s="134"/>
      <c r="F22" s="134">
        <v>4.01</v>
      </c>
      <c r="G22" s="134"/>
    </row>
    <row r="23" ht="18" customHeight="1" spans="1:7">
      <c r="A23" s="137" t="s">
        <v>39</v>
      </c>
      <c r="B23" s="134">
        <f t="shared" si="0"/>
        <v>4.01</v>
      </c>
      <c r="C23" s="134">
        <f t="shared" si="2"/>
        <v>4.01</v>
      </c>
      <c r="D23" s="134"/>
      <c r="E23" s="134"/>
      <c r="F23" s="134">
        <v>4.01</v>
      </c>
      <c r="G23" s="134"/>
    </row>
    <row r="24" ht="18" customHeight="1" spans="1:7">
      <c r="A24" s="135" t="s">
        <v>40</v>
      </c>
      <c r="B24" s="136">
        <f t="shared" si="0"/>
        <v>10.18</v>
      </c>
      <c r="C24" s="136">
        <v>10.18</v>
      </c>
      <c r="D24" s="166">
        <v>10.18</v>
      </c>
      <c r="E24" s="166"/>
      <c r="F24" s="142"/>
      <c r="G24" s="142"/>
    </row>
    <row r="25" ht="18" customHeight="1" spans="1:7">
      <c r="A25" s="137" t="s">
        <v>41</v>
      </c>
      <c r="B25" s="134">
        <f t="shared" si="0"/>
        <v>10.18</v>
      </c>
      <c r="C25" s="134">
        <f t="shared" si="2"/>
        <v>10.18</v>
      </c>
      <c r="D25" s="158">
        <f>D26</f>
        <v>10.18</v>
      </c>
      <c r="E25" s="158"/>
      <c r="F25" s="167"/>
      <c r="G25" s="167"/>
    </row>
    <row r="26" ht="18" customHeight="1" spans="1:7">
      <c r="A26" s="137" t="s">
        <v>42</v>
      </c>
      <c r="B26" s="134">
        <f t="shared" si="0"/>
        <v>10.18</v>
      </c>
      <c r="C26" s="134">
        <f>D26+E26+F26</f>
        <v>10.18</v>
      </c>
      <c r="D26" s="158">
        <v>10.18</v>
      </c>
      <c r="E26" s="158"/>
      <c r="F26" s="167"/>
      <c r="G26" s="167"/>
    </row>
    <row r="27" ht="18" customHeight="1" spans="1:7">
      <c r="A27" s="119"/>
      <c r="B27" s="119"/>
      <c r="C27" s="119"/>
      <c r="D27" s="119"/>
      <c r="E27" s="119"/>
      <c r="F27" s="119"/>
      <c r="G27" s="119"/>
    </row>
    <row r="28" ht="18" customHeight="1" spans="1:7">
      <c r="A28" s="119"/>
      <c r="B28" s="119"/>
      <c r="C28" s="119"/>
      <c r="D28" s="119"/>
      <c r="E28" s="119"/>
      <c r="F28" s="119"/>
      <c r="G28" s="119"/>
    </row>
    <row r="29" ht="18" customHeight="1" spans="1:7">
      <c r="A29" s="119"/>
      <c r="B29" s="119"/>
      <c r="C29" s="119"/>
      <c r="D29" s="119"/>
      <c r="E29" s="119"/>
      <c r="F29" s="119"/>
      <c r="G29" s="119"/>
    </row>
    <row r="30" ht="18" customHeight="1" spans="1:7">
      <c r="A30" s="119"/>
      <c r="B30" s="119"/>
      <c r="C30" s="119"/>
      <c r="D30" s="119"/>
      <c r="E30" s="119"/>
      <c r="F30" s="119"/>
      <c r="G30" s="119"/>
    </row>
    <row r="31" ht="18" customHeight="1" spans="1:7">
      <c r="A31" s="119"/>
      <c r="B31" s="119"/>
      <c r="C31" s="119"/>
      <c r="D31" s="119"/>
      <c r="E31" s="119"/>
      <c r="F31" s="119"/>
      <c r="G31" s="119"/>
    </row>
    <row r="32" ht="18" customHeight="1" spans="1:7">
      <c r="A32" s="119"/>
      <c r="B32" s="119"/>
      <c r="C32" s="119"/>
      <c r="D32" s="119"/>
      <c r="E32" s="119"/>
      <c r="F32" s="119"/>
      <c r="G32" s="119"/>
    </row>
    <row r="33" ht="18" customHeight="1" spans="1:7">
      <c r="A33" s="119"/>
      <c r="B33" s="119"/>
      <c r="C33" s="119"/>
      <c r="D33" s="119"/>
      <c r="E33" s="119"/>
      <c r="F33" s="119"/>
      <c r="G33" s="119"/>
    </row>
    <row r="34" customHeight="1" spans="1:7">
      <c r="A34" s="119"/>
      <c r="B34" s="119"/>
      <c r="C34" s="119"/>
      <c r="D34" s="119"/>
      <c r="E34" s="119"/>
      <c r="F34" s="119"/>
      <c r="G34" s="119"/>
    </row>
    <row r="35" customHeight="1" spans="1:7">
      <c r="A35" s="119"/>
      <c r="B35" s="119"/>
      <c r="C35" s="119"/>
      <c r="D35" s="119"/>
      <c r="E35" s="119"/>
      <c r="F35" s="119"/>
      <c r="G35" s="119"/>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92125984252" right="0.62992125984252" top="0.78740157480315" bottom="0.78740157480315" header="0.393700787401575" footer="0.393700787401575"/>
  <pageSetup paperSize="9" scale="92" orientation="landscape" horizontalDpi="1200" verticalDpi="12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showGridLines="0" showZeros="0" topLeftCell="A7" workbookViewId="0">
      <selection activeCell="A2" sqref="A2:D2"/>
    </sheetView>
  </sheetViews>
  <sheetFormatPr defaultColWidth="6.875" defaultRowHeight="12.75" customHeight="1" outlineLevelCol="3"/>
  <cols>
    <col min="1" max="1" width="32.875" style="144" customWidth="1"/>
    <col min="2" max="4" width="18.625" style="144" customWidth="1"/>
    <col min="5" max="234" width="6.875" style="144" customWidth="1"/>
    <col min="235" max="16384" width="6.875" style="144"/>
  </cols>
  <sheetData>
    <row r="1" ht="15" customHeight="1" spans="1:4">
      <c r="A1" s="91" t="s">
        <v>158</v>
      </c>
      <c r="B1"/>
      <c r="C1"/>
      <c r="D1" s="145"/>
    </row>
    <row r="2" ht="30" customHeight="1" spans="1:4">
      <c r="A2" s="146" t="s">
        <v>159</v>
      </c>
      <c r="B2" s="146"/>
      <c r="C2" s="146"/>
      <c r="D2" s="146"/>
    </row>
    <row r="3" ht="30" customHeight="1" spans="1:4">
      <c r="A3"/>
      <c r="B3"/>
      <c r="C3"/>
      <c r="D3" s="145" t="s">
        <v>4</v>
      </c>
    </row>
    <row r="4" ht="16.5" customHeight="1" spans="1:4">
      <c r="A4" s="147" t="s">
        <v>160</v>
      </c>
      <c r="B4" s="147" t="s">
        <v>161</v>
      </c>
      <c r="C4" s="147"/>
      <c r="D4" s="147"/>
    </row>
    <row r="5" ht="16.5" customHeight="1" spans="1:4">
      <c r="A5" s="147"/>
      <c r="B5" s="148" t="s">
        <v>162</v>
      </c>
      <c r="C5" s="148" t="s">
        <v>163</v>
      </c>
      <c r="D5" s="149" t="s">
        <v>164</v>
      </c>
    </row>
    <row r="6" ht="16.5" customHeight="1" spans="1:4">
      <c r="A6" s="147"/>
      <c r="B6" s="150"/>
      <c r="C6" s="150"/>
      <c r="D6" s="151"/>
    </row>
    <row r="7" s="143" customFormat="1" ht="16.5" customHeight="1" spans="1:4">
      <c r="A7" s="152" t="s">
        <v>6</v>
      </c>
      <c r="B7" s="153">
        <f>C7+D7</f>
        <v>206.11</v>
      </c>
      <c r="C7" s="153">
        <f>C8+C18+C34</f>
        <v>177.36</v>
      </c>
      <c r="D7" s="153">
        <f>D8+D18+D34</f>
        <v>28.75</v>
      </c>
    </row>
    <row r="8" ht="18" customHeight="1" spans="1:4">
      <c r="A8" s="154" t="s">
        <v>88</v>
      </c>
      <c r="B8" s="155">
        <f>C8+D8</f>
        <v>138.24</v>
      </c>
      <c r="C8" s="155">
        <f>SUM(C9:C17)</f>
        <v>138.24</v>
      </c>
      <c r="D8" s="155"/>
    </row>
    <row r="9" ht="18" customHeight="1" spans="1:4">
      <c r="A9" s="156" t="s">
        <v>89</v>
      </c>
      <c r="B9" s="157">
        <f t="shared" ref="B9:B40" si="0">C9+D9</f>
        <v>55.8</v>
      </c>
      <c r="C9" s="158">
        <v>55.8</v>
      </c>
      <c r="D9" s="159"/>
    </row>
    <row r="10" ht="18" customHeight="1" spans="1:4">
      <c r="A10" s="156" t="s">
        <v>90</v>
      </c>
      <c r="B10" s="157">
        <f t="shared" si="0"/>
        <v>27.07</v>
      </c>
      <c r="C10" s="158">
        <v>27.07</v>
      </c>
      <c r="D10" s="159"/>
    </row>
    <row r="11" ht="18" customHeight="1" spans="1:4">
      <c r="A11" s="156" t="s">
        <v>91</v>
      </c>
      <c r="B11" s="157">
        <f t="shared" si="0"/>
        <v>4.65</v>
      </c>
      <c r="C11" s="158">
        <v>4.65</v>
      </c>
      <c r="D11" s="159"/>
    </row>
    <row r="12" ht="18" customHeight="1" spans="1:4">
      <c r="A12" s="156" t="s">
        <v>92</v>
      </c>
      <c r="B12" s="157">
        <f t="shared" si="0"/>
        <v>14.32</v>
      </c>
      <c r="C12" s="158">
        <v>14.32</v>
      </c>
      <c r="D12" s="159"/>
    </row>
    <row r="13" ht="18" customHeight="1" spans="1:4">
      <c r="A13" s="156" t="s">
        <v>93</v>
      </c>
      <c r="B13" s="157">
        <f t="shared" si="0"/>
        <v>0</v>
      </c>
      <c r="C13" s="158">
        <v>0</v>
      </c>
      <c r="D13" s="159"/>
    </row>
    <row r="14" ht="18" customHeight="1" spans="1:4">
      <c r="A14" s="156" t="s">
        <v>94</v>
      </c>
      <c r="B14" s="157">
        <f t="shared" si="0"/>
        <v>6.43</v>
      </c>
      <c r="C14" s="158">
        <v>6.43</v>
      </c>
      <c r="D14" s="159"/>
    </row>
    <row r="15" ht="18" customHeight="1" spans="1:4">
      <c r="A15" s="156" t="s">
        <v>95</v>
      </c>
      <c r="B15" s="157">
        <f t="shared" si="0"/>
        <v>0.6</v>
      </c>
      <c r="C15" s="158">
        <v>0.6</v>
      </c>
      <c r="D15" s="159"/>
    </row>
    <row r="16" ht="18" customHeight="1" spans="1:4">
      <c r="A16" s="156" t="s">
        <v>52</v>
      </c>
      <c r="B16" s="157">
        <f t="shared" si="0"/>
        <v>10.18</v>
      </c>
      <c r="C16" s="158">
        <v>10.18</v>
      </c>
      <c r="D16" s="159"/>
    </row>
    <row r="17" ht="18" customHeight="1" spans="1:4">
      <c r="A17" s="156" t="s">
        <v>53</v>
      </c>
      <c r="B17" s="157">
        <f t="shared" si="0"/>
        <v>19.19</v>
      </c>
      <c r="C17" s="158">
        <v>19.19</v>
      </c>
      <c r="D17" s="157"/>
    </row>
    <row r="18" ht="18" customHeight="1" spans="1:4">
      <c r="A18" s="154" t="s">
        <v>96</v>
      </c>
      <c r="B18" s="155">
        <f t="shared" si="0"/>
        <v>28.75</v>
      </c>
      <c r="C18" s="160"/>
      <c r="D18" s="160">
        <f>SUM(D19:D33)</f>
        <v>28.75</v>
      </c>
    </row>
    <row r="19" ht="18" customHeight="1" spans="1:4">
      <c r="A19" s="156" t="s">
        <v>55</v>
      </c>
      <c r="B19" s="157">
        <f t="shared" si="0"/>
        <v>7.76</v>
      </c>
      <c r="C19" s="159"/>
      <c r="D19" s="159">
        <v>7.76</v>
      </c>
    </row>
    <row r="20" ht="18" customHeight="1" spans="1:4">
      <c r="A20" s="156" t="s">
        <v>97</v>
      </c>
      <c r="B20" s="157">
        <f t="shared" si="0"/>
        <v>0</v>
      </c>
      <c r="C20" s="159"/>
      <c r="D20" s="159">
        <v>0</v>
      </c>
    </row>
    <row r="21" ht="18" customHeight="1" spans="1:4">
      <c r="A21" s="156" t="s">
        <v>98</v>
      </c>
      <c r="B21" s="157">
        <f t="shared" si="0"/>
        <v>0</v>
      </c>
      <c r="C21" s="159"/>
      <c r="D21" s="159">
        <v>0</v>
      </c>
    </row>
    <row r="22" ht="18" customHeight="1" spans="1:4">
      <c r="A22" s="156" t="s">
        <v>99</v>
      </c>
      <c r="B22" s="157">
        <f t="shared" si="0"/>
        <v>2.36</v>
      </c>
      <c r="C22" s="159"/>
      <c r="D22" s="159">
        <v>2.36</v>
      </c>
    </row>
    <row r="23" ht="18" customHeight="1" spans="1:4">
      <c r="A23" s="156" t="s">
        <v>56</v>
      </c>
      <c r="B23" s="157">
        <f t="shared" si="0"/>
        <v>0.18</v>
      </c>
      <c r="C23" s="159"/>
      <c r="D23" s="159">
        <v>0.18</v>
      </c>
    </row>
    <row r="24" ht="18" customHeight="1" spans="1:4">
      <c r="A24" s="156" t="s">
        <v>57</v>
      </c>
      <c r="B24" s="157">
        <f t="shared" si="0"/>
        <v>2.32</v>
      </c>
      <c r="C24" s="157"/>
      <c r="D24" s="157">
        <v>2.32</v>
      </c>
    </row>
    <row r="25" ht="18" customHeight="1" spans="1:4">
      <c r="A25" s="156" t="s">
        <v>58</v>
      </c>
      <c r="B25" s="157">
        <f t="shared" si="0"/>
        <v>0</v>
      </c>
      <c r="C25" s="159"/>
      <c r="D25" s="159">
        <v>0</v>
      </c>
    </row>
    <row r="26" ht="18" customHeight="1" spans="1:4">
      <c r="A26" s="156" t="s">
        <v>100</v>
      </c>
      <c r="B26" s="157">
        <f t="shared" si="0"/>
        <v>0</v>
      </c>
      <c r="C26" s="159"/>
      <c r="D26" s="159"/>
    </row>
    <row r="27" ht="18" customHeight="1" spans="1:4">
      <c r="A27" s="156" t="s">
        <v>60</v>
      </c>
      <c r="B27" s="157">
        <f t="shared" si="0"/>
        <v>0.06</v>
      </c>
      <c r="C27" s="159"/>
      <c r="D27" s="159">
        <v>0.06</v>
      </c>
    </row>
    <row r="28" ht="18" customHeight="1" spans="1:4">
      <c r="A28" s="156" t="s">
        <v>61</v>
      </c>
      <c r="B28" s="157">
        <f t="shared" si="0"/>
        <v>0</v>
      </c>
      <c r="C28" s="161"/>
      <c r="D28" s="161">
        <v>0</v>
      </c>
    </row>
    <row r="29" ht="18" customHeight="1" spans="1:4">
      <c r="A29" s="156" t="s">
        <v>101</v>
      </c>
      <c r="B29" s="157">
        <f t="shared" si="0"/>
        <v>0.82</v>
      </c>
      <c r="C29" s="161"/>
      <c r="D29" s="161">
        <v>0.82</v>
      </c>
    </row>
    <row r="30" ht="18" customHeight="1" spans="1:4">
      <c r="A30" s="156" t="s">
        <v>62</v>
      </c>
      <c r="B30" s="157">
        <f t="shared" si="0"/>
        <v>5.16</v>
      </c>
      <c r="C30" s="161"/>
      <c r="D30" s="161">
        <v>5.16</v>
      </c>
    </row>
    <row r="31" ht="18" customHeight="1" spans="1:4">
      <c r="A31" s="156" t="s">
        <v>102</v>
      </c>
      <c r="B31" s="157">
        <f t="shared" si="0"/>
        <v>9.84</v>
      </c>
      <c r="C31" s="161"/>
      <c r="D31" s="161">
        <v>9.84</v>
      </c>
    </row>
    <row r="32" ht="18" customHeight="1" spans="1:4">
      <c r="A32" s="156" t="s">
        <v>63</v>
      </c>
      <c r="B32" s="157">
        <f t="shared" si="0"/>
        <v>0</v>
      </c>
      <c r="C32" s="161"/>
      <c r="D32" s="161"/>
    </row>
    <row r="33" ht="18" customHeight="1" spans="1:4">
      <c r="A33" s="156" t="s">
        <v>64</v>
      </c>
      <c r="B33" s="157">
        <f t="shared" si="0"/>
        <v>0.25</v>
      </c>
      <c r="C33" s="161"/>
      <c r="D33" s="161">
        <v>0.25</v>
      </c>
    </row>
    <row r="34" ht="18" customHeight="1" spans="1:4">
      <c r="A34" s="154" t="s">
        <v>80</v>
      </c>
      <c r="B34" s="155">
        <f t="shared" si="0"/>
        <v>39.12</v>
      </c>
      <c r="C34" s="162">
        <f>SUM(C35:C40)</f>
        <v>39.12</v>
      </c>
      <c r="D34" s="162"/>
    </row>
    <row r="35" ht="18" customHeight="1" spans="1:4">
      <c r="A35" s="156" t="s">
        <v>103</v>
      </c>
      <c r="B35" s="157">
        <f t="shared" si="0"/>
        <v>28.3</v>
      </c>
      <c r="C35" s="158">
        <v>28.3</v>
      </c>
      <c r="D35" s="161"/>
    </row>
    <row r="36" ht="18" customHeight="1" spans="1:4">
      <c r="A36" s="156" t="s">
        <v>104</v>
      </c>
      <c r="B36" s="157">
        <f t="shared" si="0"/>
        <v>4</v>
      </c>
      <c r="C36" s="158">
        <v>4</v>
      </c>
      <c r="D36" s="161"/>
    </row>
    <row r="37" ht="18" customHeight="1" spans="1:4">
      <c r="A37" s="156" t="s">
        <v>83</v>
      </c>
      <c r="B37" s="157">
        <f t="shared" si="0"/>
        <v>0</v>
      </c>
      <c r="C37" s="158">
        <v>0</v>
      </c>
      <c r="D37" s="161"/>
    </row>
    <row r="38" ht="18" customHeight="1" spans="1:4">
      <c r="A38" s="156" t="s">
        <v>105</v>
      </c>
      <c r="B38" s="157">
        <f t="shared" si="0"/>
        <v>6.82</v>
      </c>
      <c r="C38" s="158">
        <v>6.82</v>
      </c>
      <c r="D38" s="161"/>
    </row>
    <row r="39" ht="18" customHeight="1" spans="1:4">
      <c r="A39" s="156" t="s">
        <v>106</v>
      </c>
      <c r="B39" s="157">
        <f t="shared" si="0"/>
        <v>0</v>
      </c>
      <c r="C39" s="158">
        <v>0</v>
      </c>
      <c r="D39" s="161"/>
    </row>
    <row r="40" ht="18" customHeight="1" spans="1:4">
      <c r="A40" s="156" t="s">
        <v>85</v>
      </c>
      <c r="B40" s="157">
        <f t="shared" si="0"/>
        <v>0</v>
      </c>
      <c r="C40" s="158">
        <v>0</v>
      </c>
      <c r="D40" s="161"/>
    </row>
    <row r="41" customHeight="1" spans="1:4">
      <c r="A41"/>
      <c r="B41"/>
      <c r="C41"/>
      <c r="D41"/>
    </row>
    <row r="42" customHeight="1" spans="1:4">
      <c r="A42"/>
      <c r="B42"/>
      <c r="C42"/>
      <c r="D42"/>
    </row>
    <row r="43" customHeight="1" spans="1:4">
      <c r="A43"/>
      <c r="B43"/>
      <c r="C43"/>
      <c r="D43"/>
    </row>
    <row r="44" customHeight="1" spans="1:4">
      <c r="A44"/>
      <c r="B44"/>
      <c r="C44"/>
      <c r="D44"/>
    </row>
    <row r="45" customHeight="1" spans="1:4">
      <c r="A45"/>
      <c r="B45"/>
      <c r="C45"/>
      <c r="D45"/>
    </row>
    <row r="46" customHeight="1" spans="1:4">
      <c r="A46"/>
      <c r="B46"/>
      <c r="C46"/>
      <c r="D46"/>
    </row>
    <row r="47" customHeight="1" spans="1:4">
      <c r="A47"/>
      <c r="B47"/>
      <c r="C47"/>
      <c r="D47"/>
    </row>
    <row r="48" customHeight="1" spans="1:4">
      <c r="A48"/>
      <c r="B48"/>
      <c r="C48"/>
      <c r="D48"/>
    </row>
    <row r="49" customHeight="1" spans="1:4">
      <c r="A49"/>
      <c r="B49"/>
      <c r="C49"/>
      <c r="D49"/>
    </row>
  </sheetData>
  <sheetProtection formatCells="0" formatColumns="0" formatRows="0"/>
  <mergeCells count="6">
    <mergeCell ref="A2:D2"/>
    <mergeCell ref="B4:D4"/>
    <mergeCell ref="A4:A6"/>
    <mergeCell ref="B5:B6"/>
    <mergeCell ref="C5:C6"/>
    <mergeCell ref="D5:D6"/>
  </mergeCells>
  <printOptions horizontalCentered="1" verticalCentered="1"/>
  <pageMargins left="0.196850393700787" right="0.196850393700787" top="0.196850393700787" bottom="0.393700787401575" header="0.196850393700787" footer="0.196850393700787"/>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Zeros="0" workbookViewId="0">
      <selection activeCell="C22" sqref="C22"/>
    </sheetView>
  </sheetViews>
  <sheetFormatPr defaultColWidth="6.875" defaultRowHeight="12.75" customHeight="1" outlineLevelCol="6"/>
  <cols>
    <col min="1" max="1" width="40.625" style="109" customWidth="1"/>
    <col min="2" max="7" width="18.625" style="109" customWidth="1"/>
    <col min="8" max="246" width="6.875" style="109" customWidth="1"/>
    <col min="247" max="16384" width="6.875" style="109"/>
  </cols>
  <sheetData>
    <row r="1" ht="15" customHeight="1" spans="1:7">
      <c r="A1" s="91" t="s">
        <v>165</v>
      </c>
      <c r="B1"/>
      <c r="C1"/>
      <c r="D1"/>
      <c r="E1"/>
      <c r="F1"/>
      <c r="G1"/>
    </row>
    <row r="2" ht="30" customHeight="1" spans="1:7">
      <c r="A2" s="128" t="s">
        <v>166</v>
      </c>
      <c r="B2" s="128"/>
      <c r="C2" s="128"/>
      <c r="D2" s="128"/>
      <c r="E2" s="128"/>
      <c r="F2" s="128"/>
      <c r="G2" s="128"/>
    </row>
    <row r="3" s="108" customFormat="1" ht="15" customHeight="1" spans="1:7">
      <c r="A3" s="111"/>
      <c r="B3" s="111"/>
      <c r="C3" s="111"/>
      <c r="D3" s="111"/>
      <c r="E3" s="111"/>
      <c r="F3" s="111"/>
      <c r="G3" s="112"/>
    </row>
    <row r="4" ht="15" customHeight="1" spans="1:7">
      <c r="A4" s="112"/>
      <c r="B4" s="112"/>
      <c r="C4" s="112"/>
      <c r="D4" s="112"/>
      <c r="E4" s="112"/>
      <c r="F4" s="112"/>
      <c r="G4" s="113" t="s">
        <v>23</v>
      </c>
    </row>
    <row r="5" ht="30" customHeight="1" spans="1:7">
      <c r="A5" s="44" t="s">
        <v>24</v>
      </c>
      <c r="B5" s="44" t="s">
        <v>6</v>
      </c>
      <c r="C5" s="44" t="s">
        <v>45</v>
      </c>
      <c r="D5" s="44"/>
      <c r="E5" s="44"/>
      <c r="F5" s="44"/>
      <c r="G5" s="115" t="s">
        <v>19</v>
      </c>
    </row>
    <row r="6" ht="15" customHeight="1" spans="1:7">
      <c r="A6" s="44"/>
      <c r="B6" s="44"/>
      <c r="C6" s="44" t="s">
        <v>12</v>
      </c>
      <c r="D6" s="44" t="s">
        <v>16</v>
      </c>
      <c r="E6" s="44" t="s">
        <v>17</v>
      </c>
      <c r="F6" s="44" t="s">
        <v>167</v>
      </c>
      <c r="G6" s="115"/>
    </row>
    <row r="7" ht="15" customHeight="1" spans="1:7">
      <c r="A7" s="44"/>
      <c r="B7" s="44"/>
      <c r="C7" s="44"/>
      <c r="D7" s="44"/>
      <c r="E7" s="44"/>
      <c r="F7" s="44"/>
      <c r="G7" s="115"/>
    </row>
    <row r="8" ht="20" customHeight="1" spans="1:7">
      <c r="A8" s="133" t="s">
        <v>6</v>
      </c>
      <c r="B8" s="134">
        <f t="shared" ref="B8:B26" si="0">C8+G8</f>
        <v>248.59</v>
      </c>
      <c r="C8" s="134">
        <f t="shared" ref="C8:C26" si="1">D8+E8+F8</f>
        <v>201.11</v>
      </c>
      <c r="D8" s="134">
        <f t="shared" ref="D8:G8" si="2">D9+D19+D24</f>
        <v>138.24</v>
      </c>
      <c r="E8" s="134">
        <f t="shared" si="2"/>
        <v>23.75</v>
      </c>
      <c r="F8" s="134">
        <f t="shared" si="2"/>
        <v>39.12</v>
      </c>
      <c r="G8" s="134">
        <f t="shared" si="2"/>
        <v>47.48</v>
      </c>
    </row>
    <row r="9" ht="20" customHeight="1" spans="1:7">
      <c r="A9" s="135" t="s">
        <v>25</v>
      </c>
      <c r="B9" s="136">
        <f t="shared" si="0"/>
        <v>220.08</v>
      </c>
      <c r="C9" s="136">
        <f t="shared" si="1"/>
        <v>172.6</v>
      </c>
      <c r="D9" s="136">
        <f t="shared" ref="D9:G9" si="3">D10+D15+D17</f>
        <v>113.74</v>
      </c>
      <c r="E9" s="136">
        <f t="shared" si="3"/>
        <v>23.75</v>
      </c>
      <c r="F9" s="136">
        <f t="shared" si="3"/>
        <v>35.11</v>
      </c>
      <c r="G9" s="136">
        <f t="shared" si="3"/>
        <v>47.48</v>
      </c>
    </row>
    <row r="10" s="108" customFormat="1" ht="20" customHeight="1" spans="1:7">
      <c r="A10" s="137" t="s">
        <v>26</v>
      </c>
      <c r="B10" s="134">
        <f t="shared" si="0"/>
        <v>216.5</v>
      </c>
      <c r="C10" s="134">
        <f t="shared" si="1"/>
        <v>172.6</v>
      </c>
      <c r="D10" s="134">
        <f t="shared" ref="D10:G10" si="4">D11+D12+D13+D14</f>
        <v>113.74</v>
      </c>
      <c r="E10" s="134">
        <f t="shared" si="4"/>
        <v>23.75</v>
      </c>
      <c r="F10" s="134">
        <f t="shared" si="4"/>
        <v>35.11</v>
      </c>
      <c r="G10" s="134">
        <f t="shared" si="4"/>
        <v>43.9</v>
      </c>
    </row>
    <row r="11" s="108" customFormat="1" ht="20" customHeight="1" spans="1:7">
      <c r="A11" s="137" t="s">
        <v>27</v>
      </c>
      <c r="B11" s="134">
        <f t="shared" si="0"/>
        <v>172.6</v>
      </c>
      <c r="C11" s="134">
        <f t="shared" si="1"/>
        <v>172.6</v>
      </c>
      <c r="D11" s="138">
        <v>113.74</v>
      </c>
      <c r="E11" s="138">
        <f>28.75-5</f>
        <v>23.75</v>
      </c>
      <c r="F11" s="134">
        <v>35.11</v>
      </c>
      <c r="G11" s="134"/>
    </row>
    <row r="12" s="108" customFormat="1" ht="20" customHeight="1" spans="1:7">
      <c r="A12" s="137" t="s">
        <v>28</v>
      </c>
      <c r="B12" s="134">
        <f t="shared" si="0"/>
        <v>1.8</v>
      </c>
      <c r="C12" s="134">
        <f t="shared" si="1"/>
        <v>0</v>
      </c>
      <c r="D12" s="138"/>
      <c r="E12" s="138"/>
      <c r="F12" s="134"/>
      <c r="G12" s="134">
        <v>1.8</v>
      </c>
    </row>
    <row r="13" s="108" customFormat="1" ht="20" customHeight="1" spans="1:7">
      <c r="A13" s="137" t="s">
        <v>29</v>
      </c>
      <c r="B13" s="134">
        <f t="shared" si="0"/>
        <v>39.6</v>
      </c>
      <c r="C13" s="134">
        <f t="shared" si="1"/>
        <v>0</v>
      </c>
      <c r="D13" s="138"/>
      <c r="E13" s="138"/>
      <c r="F13" s="134"/>
      <c r="G13" s="134">
        <v>39.6</v>
      </c>
    </row>
    <row r="14" s="108" customFormat="1" ht="20" customHeight="1" spans="1:7">
      <c r="A14" s="137" t="s">
        <v>30</v>
      </c>
      <c r="B14" s="134">
        <f t="shared" si="0"/>
        <v>2.5</v>
      </c>
      <c r="C14" s="134">
        <f t="shared" si="1"/>
        <v>0</v>
      </c>
      <c r="D14" s="138"/>
      <c r="E14" s="138"/>
      <c r="F14" s="134"/>
      <c r="G14" s="134">
        <v>2.5</v>
      </c>
    </row>
    <row r="15" s="108" customFormat="1" ht="20" customHeight="1" spans="1:7">
      <c r="A15" s="137" t="s">
        <v>31</v>
      </c>
      <c r="B15" s="134">
        <f t="shared" si="0"/>
        <v>1.98</v>
      </c>
      <c r="C15" s="134">
        <f t="shared" si="1"/>
        <v>0</v>
      </c>
      <c r="D15" s="138"/>
      <c r="E15" s="138"/>
      <c r="F15" s="134"/>
      <c r="G15" s="134">
        <f>G16</f>
        <v>1.98</v>
      </c>
    </row>
    <row r="16" s="108" customFormat="1" ht="20" customHeight="1" spans="1:7">
      <c r="A16" s="137" t="s">
        <v>32</v>
      </c>
      <c r="B16" s="134">
        <f t="shared" si="0"/>
        <v>1.98</v>
      </c>
      <c r="C16" s="134">
        <f t="shared" si="1"/>
        <v>0</v>
      </c>
      <c r="D16" s="138"/>
      <c r="E16" s="138"/>
      <c r="F16" s="134"/>
      <c r="G16" s="134">
        <v>1.98</v>
      </c>
    </row>
    <row r="17" s="108" customFormat="1" ht="20" customHeight="1" spans="1:7">
      <c r="A17" s="137" t="s">
        <v>33</v>
      </c>
      <c r="B17" s="134">
        <f t="shared" si="0"/>
        <v>1.6</v>
      </c>
      <c r="C17" s="134">
        <f t="shared" si="1"/>
        <v>0</v>
      </c>
      <c r="D17" s="134"/>
      <c r="E17" s="134"/>
      <c r="F17" s="134"/>
      <c r="G17" s="134">
        <f>G18</f>
        <v>1.6</v>
      </c>
    </row>
    <row r="18" s="108" customFormat="1" ht="20" customHeight="1" spans="1:7">
      <c r="A18" s="137" t="s">
        <v>34</v>
      </c>
      <c r="B18" s="134">
        <f t="shared" si="0"/>
        <v>1.6</v>
      </c>
      <c r="C18" s="134">
        <f t="shared" si="1"/>
        <v>0</v>
      </c>
      <c r="D18" s="134"/>
      <c r="E18" s="134"/>
      <c r="F18" s="134"/>
      <c r="G18" s="134">
        <v>1.6</v>
      </c>
    </row>
    <row r="19" ht="20" customHeight="1" spans="1:7">
      <c r="A19" s="135" t="s">
        <v>35</v>
      </c>
      <c r="B19" s="136">
        <f t="shared" si="0"/>
        <v>18.33</v>
      </c>
      <c r="C19" s="136">
        <f t="shared" si="1"/>
        <v>18.33</v>
      </c>
      <c r="D19" s="139">
        <f>D20+D22</f>
        <v>14.32</v>
      </c>
      <c r="E19" s="139"/>
      <c r="F19" s="139">
        <f>F20+F22</f>
        <v>4.01</v>
      </c>
      <c r="G19" s="136"/>
    </row>
    <row r="20" s="108" customFormat="1" ht="20" customHeight="1" spans="1:7">
      <c r="A20" s="137" t="s">
        <v>36</v>
      </c>
      <c r="B20" s="134">
        <f t="shared" si="0"/>
        <v>14.32</v>
      </c>
      <c r="C20" s="134">
        <f t="shared" si="1"/>
        <v>14.32</v>
      </c>
      <c r="D20" s="140">
        <f t="shared" ref="D20:D25" si="5">D21</f>
        <v>14.32</v>
      </c>
      <c r="E20" s="140"/>
      <c r="F20" s="140">
        <v>0</v>
      </c>
      <c r="G20" s="140"/>
    </row>
    <row r="21" s="108" customFormat="1" ht="20" customHeight="1" spans="1:7">
      <c r="A21" s="137" t="s">
        <v>37</v>
      </c>
      <c r="B21" s="134">
        <f t="shared" si="0"/>
        <v>14.32</v>
      </c>
      <c r="C21" s="134">
        <f t="shared" si="1"/>
        <v>14.32</v>
      </c>
      <c r="D21" s="140">
        <v>14.32</v>
      </c>
      <c r="E21" s="140"/>
      <c r="F21" s="140"/>
      <c r="G21" s="140"/>
    </row>
    <row r="22" s="108" customFormat="1" ht="20" customHeight="1" spans="1:7">
      <c r="A22" s="137" t="s">
        <v>38</v>
      </c>
      <c r="B22" s="134">
        <f t="shared" si="0"/>
        <v>4.01</v>
      </c>
      <c r="C22" s="134">
        <f t="shared" si="1"/>
        <v>4.01</v>
      </c>
      <c r="D22" s="140"/>
      <c r="E22" s="140"/>
      <c r="F22" s="140">
        <v>4.01</v>
      </c>
      <c r="G22" s="140"/>
    </row>
    <row r="23" s="108" customFormat="1" ht="20" customHeight="1" spans="1:7">
      <c r="A23" s="137" t="s">
        <v>39</v>
      </c>
      <c r="B23" s="134">
        <f t="shared" si="0"/>
        <v>4.01</v>
      </c>
      <c r="C23" s="134">
        <f t="shared" si="1"/>
        <v>4.01</v>
      </c>
      <c r="D23" s="141"/>
      <c r="E23" s="141"/>
      <c r="F23" s="140">
        <v>4.01</v>
      </c>
      <c r="G23" s="141"/>
    </row>
    <row r="24" ht="20" customHeight="1" spans="1:7">
      <c r="A24" s="135" t="s">
        <v>40</v>
      </c>
      <c r="B24" s="136">
        <f t="shared" si="0"/>
        <v>10.18</v>
      </c>
      <c r="C24" s="136">
        <f t="shared" si="1"/>
        <v>10.18</v>
      </c>
      <c r="D24" s="142">
        <f t="shared" si="5"/>
        <v>10.18</v>
      </c>
      <c r="E24" s="142"/>
      <c r="F24" s="142"/>
      <c r="G24" s="142"/>
    </row>
    <row r="25" s="108" customFormat="1" ht="20" customHeight="1" spans="1:7">
      <c r="A25" s="137" t="s">
        <v>41</v>
      </c>
      <c r="B25" s="134">
        <f t="shared" si="0"/>
        <v>10.18</v>
      </c>
      <c r="C25" s="134">
        <f t="shared" si="1"/>
        <v>10.18</v>
      </c>
      <c r="D25" s="140">
        <f t="shared" si="5"/>
        <v>10.18</v>
      </c>
      <c r="E25" s="140"/>
      <c r="F25" s="140"/>
      <c r="G25" s="140"/>
    </row>
    <row r="26" ht="20" customHeight="1" spans="1:7">
      <c r="A26" s="137" t="s">
        <v>42</v>
      </c>
      <c r="B26" s="134">
        <f t="shared" si="0"/>
        <v>10.18</v>
      </c>
      <c r="C26" s="134">
        <f t="shared" si="1"/>
        <v>10.18</v>
      </c>
      <c r="D26" s="140">
        <v>10.18</v>
      </c>
      <c r="E26" s="140"/>
      <c r="F26" s="140"/>
      <c r="G26" s="140">
        <v>0</v>
      </c>
    </row>
    <row r="27" ht="18" customHeight="1" spans="1:7">
      <c r="A27" s="119"/>
      <c r="B27" s="119"/>
      <c r="C27" s="119"/>
      <c r="D27" s="119"/>
      <c r="E27" s="119"/>
      <c r="F27" s="119"/>
      <c r="G27" s="119"/>
    </row>
    <row r="28" ht="18" customHeight="1" spans="1:7">
      <c r="A28" s="119"/>
      <c r="B28" s="119"/>
      <c r="C28" s="119"/>
      <c r="D28" s="119"/>
      <c r="E28" s="119"/>
      <c r="F28" s="119"/>
      <c r="G28" s="119"/>
    </row>
    <row r="29" ht="18" customHeight="1" spans="1:7">
      <c r="A29" s="119"/>
      <c r="B29" s="119"/>
      <c r="C29" s="119"/>
      <c r="D29" s="119"/>
      <c r="E29" s="119"/>
      <c r="F29" s="119"/>
      <c r="G29" s="119"/>
    </row>
    <row r="30" ht="18" customHeight="1" spans="1:7">
      <c r="A30" s="119"/>
      <c r="B30" s="119"/>
      <c r="C30" s="119"/>
      <c r="D30" s="119"/>
      <c r="E30" s="119"/>
      <c r="F30" s="119"/>
      <c r="G30" s="119"/>
    </row>
    <row r="31" ht="18" customHeight="1" spans="1:7">
      <c r="A31" s="119"/>
      <c r="B31" s="119"/>
      <c r="C31" s="119"/>
      <c r="D31" s="119"/>
      <c r="E31" s="119"/>
      <c r="F31" s="119"/>
      <c r="G31" s="119"/>
    </row>
    <row r="32" ht="18" customHeight="1" spans="1:7">
      <c r="A32" s="119"/>
      <c r="B32" s="119"/>
      <c r="C32" s="119"/>
      <c r="D32" s="119"/>
      <c r="E32" s="119"/>
      <c r="F32" s="119"/>
      <c r="G32" s="119"/>
    </row>
    <row r="33" ht="18" customHeight="1" spans="1:7">
      <c r="A33" s="119"/>
      <c r="B33" s="119"/>
      <c r="C33" s="119"/>
      <c r="D33" s="119"/>
      <c r="E33" s="119"/>
      <c r="F33" s="119"/>
      <c r="G33" s="119"/>
    </row>
    <row r="34" ht="18" customHeight="1" spans="1:7">
      <c r="A34" s="119"/>
      <c r="B34" s="119"/>
      <c r="C34" s="119"/>
      <c r="D34" s="119"/>
      <c r="E34" s="119"/>
      <c r="F34" s="119"/>
      <c r="G34" s="119"/>
    </row>
    <row r="35" ht="18" customHeight="1" spans="1:7">
      <c r="A35" s="119"/>
      <c r="B35" s="119"/>
      <c r="C35" s="119"/>
      <c r="D35" s="119"/>
      <c r="E35" s="119"/>
      <c r="F35" s="119"/>
      <c r="G35" s="119"/>
    </row>
    <row r="36" ht="18" customHeight="1" spans="1:7">
      <c r="A36" s="119"/>
      <c r="B36" s="119"/>
      <c r="C36" s="119"/>
      <c r="D36" s="119"/>
      <c r="E36" s="119"/>
      <c r="F36" s="119"/>
      <c r="G36" s="119"/>
    </row>
    <row r="37" ht="18" customHeight="1" spans="1:7">
      <c r="A37" s="119"/>
      <c r="B37" s="119"/>
      <c r="C37" s="119"/>
      <c r="D37" s="119"/>
      <c r="E37" s="119"/>
      <c r="F37" s="119"/>
      <c r="G37" s="119"/>
    </row>
    <row r="38" ht="18" customHeight="1" spans="1:7">
      <c r="A38" s="119"/>
      <c r="B38" s="119"/>
      <c r="C38" s="119"/>
      <c r="D38" s="119"/>
      <c r="E38" s="119"/>
      <c r="F38" s="119"/>
      <c r="G38" s="119"/>
    </row>
    <row r="39" customHeight="1" spans="1:7">
      <c r="A39" s="119"/>
      <c r="B39" s="119"/>
      <c r="C39" s="119"/>
      <c r="D39" s="119"/>
      <c r="E39" s="119"/>
      <c r="F39" s="119"/>
      <c r="G39" s="119"/>
    </row>
    <row r="40" customHeight="1" spans="1:7">
      <c r="A40" s="119"/>
      <c r="B40" s="119"/>
      <c r="C40" s="119"/>
      <c r="D40" s="119"/>
      <c r="E40" s="119"/>
      <c r="F40" s="119"/>
      <c r="G40" s="119"/>
    </row>
  </sheetData>
  <mergeCells count="9">
    <mergeCell ref="A2:G2"/>
    <mergeCell ref="C5:F5"/>
    <mergeCell ref="A5:A7"/>
    <mergeCell ref="B5:B7"/>
    <mergeCell ref="C6:C7"/>
    <mergeCell ref="D6:D7"/>
    <mergeCell ref="E6:E7"/>
    <mergeCell ref="F6:F7"/>
    <mergeCell ref="G5:G7"/>
  </mergeCells>
  <pageMargins left="0.7" right="0.7" top="0.75" bottom="0.75" header="0.3" footer="0.3"/>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G36"/>
  <sheetViews>
    <sheetView showGridLines="0" showZeros="0" workbookViewId="0">
      <selection activeCell="C10" sqref="C10"/>
    </sheetView>
  </sheetViews>
  <sheetFormatPr defaultColWidth="6.875" defaultRowHeight="12.75" customHeight="1" outlineLevelCol="6"/>
  <cols>
    <col min="1" max="1" width="36.875" style="109" customWidth="1"/>
    <col min="2" max="2" width="15.25" style="109" customWidth="1"/>
    <col min="3" max="4" width="13.125" style="109" customWidth="1"/>
    <col min="5" max="5" width="12.75" style="109" customWidth="1"/>
    <col min="6" max="6" width="12.5" style="109" customWidth="1"/>
    <col min="7" max="7" width="13.875" style="109" customWidth="1"/>
    <col min="8" max="246" width="6.875" style="109" customWidth="1"/>
    <col min="247" max="16384" width="6.875" style="109"/>
  </cols>
  <sheetData>
    <row r="1" ht="15" customHeight="1" spans="1:7">
      <c r="A1" s="91" t="s">
        <v>168</v>
      </c>
      <c r="B1"/>
      <c r="C1"/>
      <c r="D1"/>
      <c r="E1"/>
      <c r="F1"/>
      <c r="G1"/>
    </row>
    <row r="2" ht="30" customHeight="1" spans="1:7">
      <c r="A2" s="128" t="s">
        <v>169</v>
      </c>
      <c r="B2" s="128"/>
      <c r="C2" s="128"/>
      <c r="D2" s="128"/>
      <c r="E2" s="128"/>
      <c r="F2" s="128"/>
      <c r="G2" s="128"/>
    </row>
    <row r="3" s="108" customFormat="1" ht="15" customHeight="1" spans="1:7">
      <c r="A3" s="111"/>
      <c r="B3" s="111"/>
      <c r="C3" s="111"/>
      <c r="D3" s="111"/>
      <c r="E3" s="112"/>
      <c r="F3" s="112"/>
      <c r="G3" s="112"/>
    </row>
    <row r="4" ht="15" customHeight="1" spans="1:7">
      <c r="A4" s="112"/>
      <c r="B4" s="112"/>
      <c r="C4" s="112"/>
      <c r="D4" s="112"/>
      <c r="E4" s="129"/>
      <c r="F4" s="129"/>
      <c r="G4" s="113" t="s">
        <v>23</v>
      </c>
    </row>
    <row r="5" ht="28.5" customHeight="1" spans="1:7">
      <c r="A5" s="44" t="s">
        <v>24</v>
      </c>
      <c r="B5" s="44" t="s">
        <v>6</v>
      </c>
      <c r="C5" s="96" t="s">
        <v>45</v>
      </c>
      <c r="D5" s="97"/>
      <c r="E5" s="97"/>
      <c r="F5" s="97"/>
      <c r="G5" s="115" t="s">
        <v>19</v>
      </c>
    </row>
    <row r="6" ht="28.5" customHeight="1" spans="1:7">
      <c r="A6" s="44"/>
      <c r="B6" s="44"/>
      <c r="C6" s="100" t="s">
        <v>12</v>
      </c>
      <c r="D6" s="100" t="s">
        <v>16</v>
      </c>
      <c r="E6" s="100" t="s">
        <v>17</v>
      </c>
      <c r="F6" s="130" t="s">
        <v>18</v>
      </c>
      <c r="G6" s="115"/>
    </row>
    <row r="7" ht="28.5" customHeight="1" spans="1:7">
      <c r="A7" s="44"/>
      <c r="B7" s="44"/>
      <c r="C7" s="116"/>
      <c r="D7" s="116"/>
      <c r="E7" s="116"/>
      <c r="F7" s="131"/>
      <c r="G7" s="115"/>
    </row>
    <row r="8" ht="19.5" customHeight="1" spans="1:7">
      <c r="A8" s="117"/>
      <c r="B8" s="118"/>
      <c r="C8" s="118"/>
      <c r="D8" s="132"/>
      <c r="E8" s="132"/>
      <c r="F8" s="118"/>
      <c r="G8" s="118"/>
    </row>
    <row r="9" ht="25.5" customHeight="1" spans="1:7">
      <c r="A9"/>
      <c r="B9"/>
      <c r="C9"/>
      <c r="D9"/>
      <c r="E9"/>
      <c r="F9"/>
      <c r="G9"/>
    </row>
    <row r="10" ht="25.5" customHeight="1" spans="1:7">
      <c r="A10"/>
      <c r="B10"/>
      <c r="C10"/>
      <c r="D10"/>
      <c r="E10"/>
      <c r="F10"/>
      <c r="G10"/>
    </row>
    <row r="11" ht="25.5" customHeight="1" spans="1:7">
      <c r="A11"/>
      <c r="B11"/>
      <c r="C11"/>
      <c r="D11"/>
      <c r="E11"/>
      <c r="F11"/>
      <c r="G11"/>
    </row>
    <row r="12" ht="22.5" customHeight="1" spans="1:7">
      <c r="A12"/>
      <c r="B12"/>
      <c r="C12"/>
      <c r="D12"/>
      <c r="E12"/>
      <c r="F12"/>
      <c r="G12"/>
    </row>
    <row r="13" ht="23.25" customHeight="1" spans="1:7">
      <c r="A13"/>
      <c r="B13"/>
      <c r="C13"/>
      <c r="D13"/>
      <c r="E13"/>
      <c r="F13"/>
      <c r="G13"/>
    </row>
    <row r="14" ht="23.25" customHeight="1" spans="1:7">
      <c r="A14"/>
      <c r="B14"/>
      <c r="C14"/>
      <c r="D14"/>
      <c r="E14"/>
      <c r="F14"/>
      <c r="G14"/>
    </row>
    <row r="15" ht="23.25" customHeight="1" spans="1:7">
      <c r="A15"/>
      <c r="B15"/>
      <c r="C15"/>
      <c r="D15"/>
      <c r="E15"/>
      <c r="F15"/>
      <c r="G15"/>
    </row>
    <row r="16" ht="23.25" customHeight="1" spans="1:7">
      <c r="A16"/>
      <c r="B16"/>
      <c r="C16"/>
      <c r="D16"/>
      <c r="E16"/>
      <c r="F16"/>
      <c r="G16"/>
    </row>
    <row r="17" ht="23.25" customHeight="1" spans="1:7">
      <c r="A17"/>
      <c r="B17"/>
      <c r="C17"/>
      <c r="D17"/>
      <c r="E17"/>
      <c r="F17"/>
      <c r="G17"/>
    </row>
    <row r="18" ht="23.25" customHeight="1" spans="1:7">
      <c r="A18"/>
      <c r="B18"/>
      <c r="C18"/>
      <c r="D18"/>
      <c r="E18"/>
      <c r="F18"/>
      <c r="G18"/>
    </row>
    <row r="19" ht="23.25" customHeight="1" spans="1:7">
      <c r="A19"/>
      <c r="B19"/>
      <c r="C19"/>
      <c r="D19"/>
      <c r="E19"/>
      <c r="F19"/>
      <c r="G19"/>
    </row>
    <row r="20" ht="18" customHeight="1" spans="1:7">
      <c r="A20"/>
      <c r="B20"/>
      <c r="C20"/>
      <c r="D20"/>
      <c r="E20"/>
      <c r="F20"/>
      <c r="G20"/>
    </row>
    <row r="21" ht="18.75" customHeight="1" spans="1:7">
      <c r="A21" s="119"/>
      <c r="B21" s="119"/>
      <c r="C21" s="119"/>
      <c r="D21" s="119"/>
      <c r="E21" s="119"/>
      <c r="F21" s="119"/>
      <c r="G21" s="119"/>
    </row>
    <row r="22" ht="18" customHeight="1" spans="1:7">
      <c r="A22" s="119"/>
      <c r="B22" s="119"/>
      <c r="C22" s="119"/>
      <c r="D22" s="119"/>
      <c r="E22" s="119"/>
      <c r="F22" s="119"/>
      <c r="G22" s="119"/>
    </row>
    <row r="23" ht="18" customHeight="1" spans="1:7">
      <c r="A23" s="119"/>
      <c r="B23" s="119"/>
      <c r="C23" s="119"/>
      <c r="D23" s="119"/>
      <c r="E23" s="119"/>
      <c r="F23" s="119"/>
      <c r="G23" s="119"/>
    </row>
    <row r="24" ht="18" customHeight="1" spans="1:7">
      <c r="A24" s="119"/>
      <c r="B24" s="119"/>
      <c r="C24" s="119"/>
      <c r="D24" s="119"/>
      <c r="E24" s="119"/>
      <c r="F24" s="119"/>
      <c r="G24" s="119"/>
    </row>
    <row r="25" ht="18" customHeight="1" spans="1:7">
      <c r="A25" s="119"/>
      <c r="B25" s="119"/>
      <c r="C25" s="119"/>
      <c r="D25" s="119"/>
      <c r="E25" s="119"/>
      <c r="F25" s="119"/>
      <c r="G25" s="119"/>
    </row>
    <row r="26" ht="18" customHeight="1" spans="1:7">
      <c r="A26" s="119"/>
      <c r="B26" s="119"/>
      <c r="C26" s="119"/>
      <c r="D26" s="119"/>
      <c r="E26" s="119"/>
      <c r="F26" s="119"/>
      <c r="G26" s="119"/>
    </row>
    <row r="27" ht="18" customHeight="1" spans="1:7">
      <c r="A27" s="119"/>
      <c r="B27" s="119"/>
      <c r="C27" s="119"/>
      <c r="D27" s="119"/>
      <c r="E27" s="119"/>
      <c r="F27" s="119"/>
      <c r="G27" s="119"/>
    </row>
    <row r="28" ht="18" customHeight="1" spans="1:7">
      <c r="A28" s="119"/>
      <c r="B28" s="119"/>
      <c r="C28" s="119"/>
      <c r="D28" s="119"/>
      <c r="E28" s="119"/>
      <c r="F28" s="119"/>
      <c r="G28" s="119"/>
    </row>
    <row r="29" ht="18" customHeight="1" spans="1:7">
      <c r="A29" s="119"/>
      <c r="B29" s="119"/>
      <c r="C29" s="119"/>
      <c r="D29" s="119"/>
      <c r="E29" s="119"/>
      <c r="F29" s="119"/>
      <c r="G29" s="119"/>
    </row>
    <row r="30" ht="18" customHeight="1" spans="1:7">
      <c r="A30" s="119"/>
      <c r="B30" s="119"/>
      <c r="C30" s="119"/>
      <c r="D30" s="119"/>
      <c r="E30" s="119"/>
      <c r="F30" s="119"/>
      <c r="G30" s="119"/>
    </row>
    <row r="31" ht="18" customHeight="1" spans="1:7">
      <c r="A31" s="119"/>
      <c r="B31" s="119"/>
      <c r="C31" s="119"/>
      <c r="D31" s="119"/>
      <c r="E31" s="119"/>
      <c r="F31" s="119"/>
      <c r="G31" s="119"/>
    </row>
    <row r="32" ht="18" customHeight="1" spans="1:7">
      <c r="A32" s="119"/>
      <c r="B32" s="119"/>
      <c r="C32" s="119"/>
      <c r="D32" s="119"/>
      <c r="E32" s="119"/>
      <c r="F32" s="119"/>
      <c r="G32" s="119"/>
    </row>
    <row r="33" ht="18" customHeight="1" spans="1:7">
      <c r="A33" s="119"/>
      <c r="B33" s="119"/>
      <c r="C33" s="119"/>
      <c r="D33" s="119"/>
      <c r="E33" s="119"/>
      <c r="F33" s="119"/>
      <c r="G33" s="119"/>
    </row>
    <row r="34" ht="18" customHeight="1" spans="1:7">
      <c r="A34" s="119"/>
      <c r="B34" s="119"/>
      <c r="C34" s="119"/>
      <c r="D34" s="119"/>
      <c r="E34" s="119"/>
      <c r="F34" s="119"/>
      <c r="G34" s="119"/>
    </row>
    <row r="35" customHeight="1" spans="1:7">
      <c r="A35" s="119"/>
      <c r="B35" s="119"/>
      <c r="C35" s="119"/>
      <c r="D35" s="119"/>
      <c r="E35" s="119"/>
      <c r="F35" s="119"/>
      <c r="G35" s="119"/>
    </row>
    <row r="36" customHeight="1" spans="1:7">
      <c r="A36" s="119"/>
      <c r="B36" s="119"/>
      <c r="C36" s="119"/>
      <c r="D36" s="119"/>
      <c r="E36" s="119"/>
      <c r="F36" s="119"/>
      <c r="G36" s="119"/>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verticalCentered="1"/>
  <pageMargins left="0.62992125984252" right="0.62992125984252" top="0.78740157480315" bottom="0.78740157480315" header="0.393700787401575" footer="0.393700787401575"/>
  <pageSetup paperSize="9"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workbookViewId="0">
      <selection activeCell="A13" sqref="A13"/>
    </sheetView>
  </sheetViews>
  <sheetFormatPr defaultColWidth="6.875" defaultRowHeight="12.75" customHeight="1" outlineLevelCol="6"/>
  <cols>
    <col min="1" max="1" width="40.625" style="109" customWidth="1"/>
    <col min="2" max="7" width="15.625" style="109" customWidth="1"/>
    <col min="8" max="246" width="6.875" style="109" customWidth="1"/>
    <col min="247" max="16384" width="6.875" style="109"/>
  </cols>
  <sheetData>
    <row r="1" ht="15" customHeight="1" spans="1:7">
      <c r="A1" s="91" t="s">
        <v>170</v>
      </c>
      <c r="B1"/>
      <c r="C1"/>
      <c r="D1"/>
      <c r="E1"/>
      <c r="F1"/>
      <c r="G1"/>
    </row>
    <row r="2" ht="30" customHeight="1" spans="1:7">
      <c r="A2" s="110" t="s">
        <v>171</v>
      </c>
      <c r="B2" s="110"/>
      <c r="C2" s="110"/>
      <c r="D2" s="110"/>
      <c r="E2" s="110"/>
      <c r="F2" s="110"/>
      <c r="G2" s="110"/>
    </row>
    <row r="3" s="108" customFormat="1" ht="15" customHeight="1" spans="1:7">
      <c r="A3" s="111"/>
      <c r="B3" s="111"/>
      <c r="C3" s="111"/>
      <c r="D3" s="111"/>
      <c r="E3" s="111"/>
      <c r="F3" s="111"/>
      <c r="G3" s="112"/>
    </row>
    <row r="4" ht="15" customHeight="1" spans="1:7">
      <c r="A4" s="112"/>
      <c r="B4" s="112"/>
      <c r="C4" s="112"/>
      <c r="D4" s="112"/>
      <c r="E4" s="112"/>
      <c r="F4" s="112"/>
      <c r="G4" s="113" t="s">
        <v>23</v>
      </c>
    </row>
    <row r="5" s="120" customFormat="1" ht="28.5" customHeight="1" spans="1:7">
      <c r="A5" s="44" t="s">
        <v>24</v>
      </c>
      <c r="B5" s="44" t="s">
        <v>6</v>
      </c>
      <c r="C5" s="44" t="s">
        <v>45</v>
      </c>
      <c r="D5" s="44"/>
      <c r="E5" s="44"/>
      <c r="F5" s="44"/>
      <c r="G5" s="115" t="s">
        <v>19</v>
      </c>
    </row>
    <row r="6" s="120" customFormat="1" ht="28.5" customHeight="1" spans="1:7">
      <c r="A6" s="44"/>
      <c r="B6" s="44"/>
      <c r="C6" s="44" t="s">
        <v>12</v>
      </c>
      <c r="D6" s="44" t="s">
        <v>16</v>
      </c>
      <c r="E6" s="44" t="s">
        <v>17</v>
      </c>
      <c r="F6" s="44" t="s">
        <v>167</v>
      </c>
      <c r="G6" s="115"/>
    </row>
    <row r="7" s="120" customFormat="1" ht="28.5" customHeight="1" spans="1:7">
      <c r="A7" s="44"/>
      <c r="B7" s="44"/>
      <c r="C7" s="44"/>
      <c r="D7" s="44"/>
      <c r="E7" s="44"/>
      <c r="F7" s="44"/>
      <c r="G7" s="115"/>
    </row>
    <row r="8" s="121" customFormat="1" ht="25" customHeight="1" spans="1:7">
      <c r="A8" s="122" t="s">
        <v>6</v>
      </c>
      <c r="B8" s="123">
        <f>C8+G8</f>
        <v>5</v>
      </c>
      <c r="C8" s="123">
        <f>D8+E8+F8</f>
        <v>5</v>
      </c>
      <c r="D8" s="124"/>
      <c r="E8" s="123">
        <v>5</v>
      </c>
      <c r="F8" s="124"/>
      <c r="G8" s="124"/>
    </row>
    <row r="9" s="120" customFormat="1" ht="25" customHeight="1" spans="1:7">
      <c r="A9" s="125" t="s">
        <v>25</v>
      </c>
      <c r="B9" s="126">
        <f>C9+G9</f>
        <v>5</v>
      </c>
      <c r="C9" s="126">
        <f>D9+E9+F9</f>
        <v>5</v>
      </c>
      <c r="D9" s="126"/>
      <c r="E9" s="126">
        <f>E10</f>
        <v>5</v>
      </c>
      <c r="F9" s="126"/>
      <c r="G9" s="126"/>
    </row>
    <row r="10" s="120" customFormat="1" ht="25" customHeight="1" spans="1:7">
      <c r="A10" s="127" t="s">
        <v>26</v>
      </c>
      <c r="B10" s="123">
        <f>C10+G10</f>
        <v>5</v>
      </c>
      <c r="C10" s="123">
        <f>D10+E10+F10</f>
        <v>5</v>
      </c>
      <c r="D10" s="123"/>
      <c r="E10" s="123">
        <f>E11</f>
        <v>5</v>
      </c>
      <c r="F10" s="123"/>
      <c r="G10" s="123"/>
    </row>
    <row r="11" s="120" customFormat="1" ht="25" customHeight="1" spans="1:7">
      <c r="A11" s="127" t="s">
        <v>27</v>
      </c>
      <c r="B11" s="123">
        <f>C11+G11</f>
        <v>5</v>
      </c>
      <c r="C11" s="123">
        <f>D11+E11+F11</f>
        <v>5</v>
      </c>
      <c r="D11" s="123"/>
      <c r="E11" s="123">
        <v>5</v>
      </c>
      <c r="F11" s="123"/>
      <c r="G11" s="123"/>
    </row>
    <row r="12" ht="22.5" customHeight="1" spans="1:7">
      <c r="A12"/>
      <c r="B12"/>
      <c r="C12"/>
      <c r="D12"/>
      <c r="E12"/>
      <c r="F12"/>
      <c r="G12"/>
    </row>
    <row r="13" ht="23.25" customHeight="1" spans="1:7">
      <c r="A13"/>
      <c r="B13"/>
      <c r="C13"/>
      <c r="D13"/>
      <c r="E13"/>
      <c r="F13"/>
      <c r="G13"/>
    </row>
    <row r="14" ht="23.25" customHeight="1" spans="1:7">
      <c r="A14"/>
      <c r="B14"/>
      <c r="C14"/>
      <c r="D14"/>
      <c r="E14"/>
      <c r="F14"/>
      <c r="G14"/>
    </row>
    <row r="15" ht="23.25" customHeight="1" spans="1:7">
      <c r="A15"/>
      <c r="B15"/>
      <c r="C15"/>
      <c r="D15"/>
      <c r="E15"/>
      <c r="F15"/>
      <c r="G15"/>
    </row>
    <row r="16" ht="23.25" customHeight="1" spans="1:7">
      <c r="A16"/>
      <c r="B16"/>
      <c r="C16"/>
      <c r="D16"/>
      <c r="E16"/>
      <c r="F16"/>
      <c r="G16"/>
    </row>
    <row r="17" ht="23.25" customHeight="1" spans="1:7">
      <c r="A17"/>
      <c r="B17"/>
      <c r="C17"/>
      <c r="D17"/>
      <c r="E17"/>
      <c r="F17"/>
      <c r="G17"/>
    </row>
    <row r="18" ht="23.25" customHeight="1" spans="1:7">
      <c r="A18"/>
      <c r="B18"/>
      <c r="C18"/>
      <c r="D18"/>
      <c r="E18"/>
      <c r="F18"/>
      <c r="G18"/>
    </row>
    <row r="19" ht="23.25" customHeight="1" spans="1:7">
      <c r="A19"/>
      <c r="B19"/>
      <c r="C19"/>
      <c r="D19"/>
      <c r="E19"/>
      <c r="F19"/>
      <c r="G19"/>
    </row>
    <row r="20" ht="18" customHeight="1" spans="1:7">
      <c r="A20"/>
      <c r="B20"/>
      <c r="C20"/>
      <c r="D20"/>
      <c r="E20"/>
      <c r="F20"/>
      <c r="G20"/>
    </row>
    <row r="21" ht="18.75" customHeight="1" spans="1:7">
      <c r="A21" s="119"/>
      <c r="B21" s="119"/>
      <c r="C21" s="119"/>
      <c r="D21" s="119"/>
      <c r="E21" s="119"/>
      <c r="F21" s="119"/>
      <c r="G21" s="119"/>
    </row>
    <row r="22" ht="18" customHeight="1" spans="1:7">
      <c r="A22" s="119"/>
      <c r="B22" s="119"/>
      <c r="C22" s="119"/>
      <c r="D22" s="119"/>
      <c r="E22" s="119"/>
      <c r="F22" s="119"/>
      <c r="G22" s="119"/>
    </row>
    <row r="23" ht="18" customHeight="1" spans="1:7">
      <c r="A23" s="119"/>
      <c r="B23" s="119"/>
      <c r="C23" s="119"/>
      <c r="D23" s="119"/>
      <c r="E23" s="119"/>
      <c r="F23" s="119"/>
      <c r="G23" s="119"/>
    </row>
    <row r="24" ht="18" customHeight="1" spans="1:7">
      <c r="A24" s="119"/>
      <c r="B24" s="119"/>
      <c r="C24" s="119"/>
      <c r="D24" s="119"/>
      <c r="E24" s="119"/>
      <c r="F24" s="119"/>
      <c r="G24" s="119"/>
    </row>
    <row r="25" ht="18" customHeight="1" spans="1:7">
      <c r="A25" s="119"/>
      <c r="B25" s="119"/>
      <c r="C25" s="119"/>
      <c r="D25" s="119"/>
      <c r="E25" s="119"/>
      <c r="F25" s="119"/>
      <c r="G25" s="119"/>
    </row>
    <row r="26" ht="18" customHeight="1" spans="1:7">
      <c r="A26" s="119"/>
      <c r="B26" s="119"/>
      <c r="C26" s="119"/>
      <c r="D26" s="119"/>
      <c r="E26" s="119"/>
      <c r="F26" s="119"/>
      <c r="G26" s="119"/>
    </row>
    <row r="27" ht="18" customHeight="1" spans="1:7">
      <c r="A27" s="119"/>
      <c r="B27" s="119"/>
      <c r="C27" s="119"/>
      <c r="D27" s="119"/>
      <c r="E27" s="119"/>
      <c r="F27" s="119"/>
      <c r="G27" s="119"/>
    </row>
    <row r="28" ht="18" customHeight="1" spans="1:7">
      <c r="A28" s="119"/>
      <c r="B28" s="119"/>
      <c r="C28" s="119"/>
      <c r="D28" s="119"/>
      <c r="E28" s="119"/>
      <c r="F28" s="119"/>
      <c r="G28" s="119"/>
    </row>
    <row r="29" ht="18" customHeight="1" spans="1:7">
      <c r="A29" s="119"/>
      <c r="B29" s="119"/>
      <c r="C29" s="119"/>
      <c r="D29" s="119"/>
      <c r="E29" s="119"/>
      <c r="F29" s="119"/>
      <c r="G29" s="119"/>
    </row>
    <row r="30" ht="18" customHeight="1" spans="1:7">
      <c r="A30" s="119"/>
      <c r="B30" s="119"/>
      <c r="C30" s="119"/>
      <c r="D30" s="119"/>
      <c r="E30" s="119"/>
      <c r="F30" s="119"/>
      <c r="G30" s="119"/>
    </row>
    <row r="31" ht="18" customHeight="1" spans="1:7">
      <c r="A31" s="119"/>
      <c r="B31" s="119"/>
      <c r="C31" s="119"/>
      <c r="D31" s="119"/>
      <c r="E31" s="119"/>
      <c r="F31" s="119"/>
      <c r="G31" s="119"/>
    </row>
    <row r="32" ht="18" customHeight="1" spans="1:7">
      <c r="A32" s="119"/>
      <c r="B32" s="119"/>
      <c r="C32" s="119"/>
      <c r="D32" s="119"/>
      <c r="E32" s="119"/>
      <c r="F32" s="119"/>
      <c r="G32" s="119"/>
    </row>
    <row r="33" ht="18" customHeight="1" spans="1:7">
      <c r="A33" s="119"/>
      <c r="B33" s="119"/>
      <c r="C33" s="119"/>
      <c r="D33" s="119"/>
      <c r="E33" s="119"/>
      <c r="F33" s="119"/>
      <c r="G33" s="119"/>
    </row>
    <row r="34" ht="18" customHeight="1" spans="1:7">
      <c r="A34" s="119"/>
      <c r="B34" s="119"/>
      <c r="C34" s="119"/>
      <c r="D34" s="119"/>
      <c r="E34" s="119"/>
      <c r="F34" s="119"/>
      <c r="G34" s="119"/>
    </row>
    <row r="35" customHeight="1" spans="1:7">
      <c r="A35" s="119"/>
      <c r="B35" s="119"/>
      <c r="C35" s="119"/>
      <c r="D35" s="119"/>
      <c r="E35" s="119"/>
      <c r="F35" s="119"/>
      <c r="G35" s="119"/>
    </row>
    <row r="36" customHeight="1" spans="1:7">
      <c r="A36" s="119"/>
      <c r="B36" s="119"/>
      <c r="C36" s="119"/>
      <c r="D36" s="119"/>
      <c r="E36" s="119"/>
      <c r="F36" s="119"/>
      <c r="G36" s="119"/>
    </row>
  </sheetData>
  <mergeCells count="9">
    <mergeCell ref="A2:G2"/>
    <mergeCell ref="C5:F5"/>
    <mergeCell ref="A5:A7"/>
    <mergeCell ref="B5:B7"/>
    <mergeCell ref="C6:C7"/>
    <mergeCell ref="D6:D7"/>
    <mergeCell ref="E6:E7"/>
    <mergeCell ref="F6:F7"/>
    <mergeCell ref="G5:G7"/>
  </mergeCells>
  <pageMargins left="0.7" right="0.7" top="0.75" bottom="0.75" header="0.3" footer="0.3"/>
  <pageSetup paperSize="9" scale="9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G36"/>
  <sheetViews>
    <sheetView showGridLines="0" showZeros="0" workbookViewId="0">
      <selection activeCell="D20" sqref="D20"/>
    </sheetView>
  </sheetViews>
  <sheetFormatPr defaultColWidth="6.875" defaultRowHeight="12.75" customHeight="1" outlineLevelCol="6"/>
  <cols>
    <col min="1" max="1" width="40.625" style="109" customWidth="1"/>
    <col min="2" max="7" width="15.625" style="109" customWidth="1"/>
    <col min="8" max="246" width="6.875" style="109" customWidth="1"/>
    <col min="247" max="16384" width="6.875" style="109"/>
  </cols>
  <sheetData>
    <row r="1" ht="15" customHeight="1" spans="1:7">
      <c r="A1" s="91" t="s">
        <v>172</v>
      </c>
      <c r="B1"/>
      <c r="C1"/>
      <c r="D1"/>
      <c r="E1"/>
      <c r="F1"/>
      <c r="G1"/>
    </row>
    <row r="2" ht="30" customHeight="1" spans="1:7">
      <c r="A2" s="110" t="s">
        <v>173</v>
      </c>
      <c r="B2" s="110"/>
      <c r="C2" s="110"/>
      <c r="D2" s="110"/>
      <c r="E2" s="110"/>
      <c r="F2" s="110"/>
      <c r="G2" s="110"/>
    </row>
    <row r="3" s="108" customFormat="1" ht="15" customHeight="1" spans="1:7">
      <c r="A3" s="111"/>
      <c r="B3" s="111"/>
      <c r="C3" s="111"/>
      <c r="D3" s="111"/>
      <c r="E3" s="111"/>
      <c r="F3" s="111"/>
      <c r="G3" s="112"/>
    </row>
    <row r="4" ht="15" customHeight="1" spans="1:7">
      <c r="A4" s="112"/>
      <c r="B4" s="112"/>
      <c r="C4" s="112"/>
      <c r="D4" s="112"/>
      <c r="E4" s="112"/>
      <c r="F4" s="112"/>
      <c r="G4" s="113" t="s">
        <v>23</v>
      </c>
    </row>
    <row r="5" ht="30" customHeight="1" spans="1:7">
      <c r="A5" s="44" t="s">
        <v>24</v>
      </c>
      <c r="B5" s="44" t="s">
        <v>6</v>
      </c>
      <c r="C5" s="96" t="s">
        <v>45</v>
      </c>
      <c r="D5" s="97"/>
      <c r="E5" s="97"/>
      <c r="F5" s="114"/>
      <c r="G5" s="115" t="s">
        <v>19</v>
      </c>
    </row>
    <row r="6" ht="15" customHeight="1" spans="1:7">
      <c r="A6" s="44"/>
      <c r="B6" s="44"/>
      <c r="C6" s="100" t="s">
        <v>12</v>
      </c>
      <c r="D6" s="44" t="s">
        <v>16</v>
      </c>
      <c r="E6" s="44" t="s">
        <v>17</v>
      </c>
      <c r="F6" s="44" t="s">
        <v>167</v>
      </c>
      <c r="G6" s="115"/>
    </row>
    <row r="7" ht="15" customHeight="1" spans="1:7">
      <c r="A7" s="44"/>
      <c r="B7" s="44"/>
      <c r="C7" s="116"/>
      <c r="D7" s="44"/>
      <c r="E7" s="44"/>
      <c r="F7" s="44"/>
      <c r="G7" s="115"/>
    </row>
    <row r="8" s="108" customFormat="1" ht="25" customHeight="1" spans="1:7">
      <c r="A8" s="117"/>
      <c r="B8" s="118"/>
      <c r="C8" s="118"/>
      <c r="D8" s="118"/>
      <c r="E8" s="118"/>
      <c r="F8" s="118"/>
      <c r="G8" s="118"/>
    </row>
    <row r="9" ht="25.5" customHeight="1" spans="1:7">
      <c r="A9"/>
      <c r="B9"/>
      <c r="C9"/>
      <c r="D9"/>
      <c r="E9"/>
      <c r="F9"/>
      <c r="G9"/>
    </row>
    <row r="10" ht="25.5" customHeight="1" spans="1:7">
      <c r="A10"/>
      <c r="B10"/>
      <c r="C10"/>
      <c r="D10"/>
      <c r="E10"/>
      <c r="F10"/>
      <c r="G10"/>
    </row>
    <row r="11" ht="25.5" customHeight="1" spans="1:7">
      <c r="A11"/>
      <c r="B11"/>
      <c r="C11"/>
      <c r="D11"/>
      <c r="E11"/>
      <c r="F11"/>
      <c r="G11"/>
    </row>
    <row r="12" ht="22.5" customHeight="1" spans="1:7">
      <c r="A12"/>
      <c r="B12"/>
      <c r="C12"/>
      <c r="D12"/>
      <c r="E12"/>
      <c r="F12"/>
      <c r="G12"/>
    </row>
    <row r="13" ht="23.25" customHeight="1" spans="1:7">
      <c r="A13"/>
      <c r="B13"/>
      <c r="C13"/>
      <c r="D13"/>
      <c r="E13"/>
      <c r="F13"/>
      <c r="G13"/>
    </row>
    <row r="14" ht="23.25" customHeight="1" spans="1:7">
      <c r="A14"/>
      <c r="B14"/>
      <c r="C14"/>
      <c r="D14"/>
      <c r="E14"/>
      <c r="F14"/>
      <c r="G14"/>
    </row>
    <row r="15" ht="23.25" customHeight="1" spans="1:7">
      <c r="A15"/>
      <c r="B15"/>
      <c r="C15"/>
      <c r="D15"/>
      <c r="E15"/>
      <c r="F15"/>
      <c r="G15"/>
    </row>
    <row r="16" ht="23.25" customHeight="1" spans="1:7">
      <c r="A16"/>
      <c r="B16"/>
      <c r="C16"/>
      <c r="D16"/>
      <c r="E16"/>
      <c r="F16"/>
      <c r="G16"/>
    </row>
    <row r="17" ht="23.25" customHeight="1" spans="1:7">
      <c r="A17"/>
      <c r="B17"/>
      <c r="C17"/>
      <c r="D17"/>
      <c r="E17"/>
      <c r="F17"/>
      <c r="G17"/>
    </row>
    <row r="18" ht="23.25" customHeight="1" spans="1:7">
      <c r="A18"/>
      <c r="B18"/>
      <c r="C18"/>
      <c r="D18"/>
      <c r="E18"/>
      <c r="F18"/>
      <c r="G18"/>
    </row>
    <row r="19" ht="23.25" customHeight="1" spans="1:7">
      <c r="A19"/>
      <c r="B19"/>
      <c r="C19"/>
      <c r="D19"/>
      <c r="E19"/>
      <c r="F19"/>
      <c r="G19"/>
    </row>
    <row r="20" ht="18" customHeight="1" spans="1:7">
      <c r="A20"/>
      <c r="B20"/>
      <c r="C20"/>
      <c r="D20"/>
      <c r="E20"/>
      <c r="F20"/>
      <c r="G20"/>
    </row>
    <row r="21" ht="18.75" customHeight="1" spans="1:7">
      <c r="A21" s="119"/>
      <c r="B21" s="119"/>
      <c r="C21" s="119"/>
      <c r="D21" s="119"/>
      <c r="E21" s="119"/>
      <c r="F21" s="119"/>
      <c r="G21" s="119"/>
    </row>
    <row r="22" ht="18" customHeight="1" spans="1:7">
      <c r="A22" s="119"/>
      <c r="B22" s="119"/>
      <c r="C22" s="119"/>
      <c r="D22" s="119"/>
      <c r="E22" s="119"/>
      <c r="F22" s="119"/>
      <c r="G22" s="119"/>
    </row>
    <row r="23" ht="18" customHeight="1" spans="1:7">
      <c r="A23" s="119"/>
      <c r="B23" s="119"/>
      <c r="C23" s="119"/>
      <c r="D23" s="119"/>
      <c r="E23" s="119"/>
      <c r="F23" s="119"/>
      <c r="G23" s="119"/>
    </row>
    <row r="24" ht="18" customHeight="1" spans="1:7">
      <c r="A24" s="119"/>
      <c r="B24" s="119"/>
      <c r="C24" s="119"/>
      <c r="D24" s="119"/>
      <c r="E24" s="119"/>
      <c r="F24" s="119"/>
      <c r="G24" s="119"/>
    </row>
    <row r="25" ht="18" customHeight="1" spans="1:7">
      <c r="A25" s="119"/>
      <c r="B25" s="119"/>
      <c r="C25" s="119"/>
      <c r="D25" s="119"/>
      <c r="E25" s="119"/>
      <c r="F25" s="119"/>
      <c r="G25" s="119"/>
    </row>
    <row r="26" ht="18" customHeight="1" spans="1:7">
      <c r="A26" s="119"/>
      <c r="B26" s="119"/>
      <c r="C26" s="119"/>
      <c r="D26" s="119"/>
      <c r="E26" s="119"/>
      <c r="F26" s="119"/>
      <c r="G26" s="119"/>
    </row>
    <row r="27" ht="18" customHeight="1" spans="1:7">
      <c r="A27" s="119"/>
      <c r="B27" s="119"/>
      <c r="C27" s="119"/>
      <c r="D27" s="119"/>
      <c r="E27" s="119"/>
      <c r="F27" s="119"/>
      <c r="G27" s="119"/>
    </row>
    <row r="28" ht="18" customHeight="1" spans="1:7">
      <c r="A28" s="119"/>
      <c r="B28" s="119"/>
      <c r="C28" s="119"/>
      <c r="D28" s="119"/>
      <c r="E28" s="119"/>
      <c r="F28" s="119"/>
      <c r="G28" s="119"/>
    </row>
    <row r="29" ht="18" customHeight="1" spans="1:7">
      <c r="A29" s="119"/>
      <c r="B29" s="119"/>
      <c r="C29" s="119"/>
      <c r="D29" s="119"/>
      <c r="E29" s="119"/>
      <c r="F29" s="119"/>
      <c r="G29" s="119"/>
    </row>
    <row r="30" ht="18" customHeight="1" spans="1:7">
      <c r="A30" s="119"/>
      <c r="B30" s="119"/>
      <c r="C30" s="119"/>
      <c r="D30" s="119"/>
      <c r="E30" s="119"/>
      <c r="F30" s="119"/>
      <c r="G30" s="119"/>
    </row>
    <row r="31" ht="18" customHeight="1" spans="1:7">
      <c r="A31" s="119"/>
      <c r="B31" s="119"/>
      <c r="C31" s="119"/>
      <c r="D31" s="119"/>
      <c r="E31" s="119"/>
      <c r="F31" s="119"/>
      <c r="G31" s="119"/>
    </row>
    <row r="32" ht="18" customHeight="1" spans="1:7">
      <c r="A32" s="119"/>
      <c r="B32" s="119"/>
      <c r="C32" s="119"/>
      <c r="D32" s="119"/>
      <c r="E32" s="119"/>
      <c r="F32" s="119"/>
      <c r="G32" s="119"/>
    </row>
    <row r="33" ht="18" customHeight="1" spans="1:7">
      <c r="A33" s="119"/>
      <c r="B33" s="119"/>
      <c r="C33" s="119"/>
      <c r="D33" s="119"/>
      <c r="E33" s="119"/>
      <c r="F33" s="119"/>
      <c r="G33" s="119"/>
    </row>
    <row r="34" ht="18" customHeight="1" spans="1:7">
      <c r="A34" s="119"/>
      <c r="B34" s="119"/>
      <c r="C34" s="119"/>
      <c r="D34" s="119"/>
      <c r="E34" s="119"/>
      <c r="F34" s="119"/>
      <c r="G34" s="119"/>
    </row>
    <row r="35" customHeight="1" spans="1:7">
      <c r="A35" s="119"/>
      <c r="B35" s="119"/>
      <c r="C35" s="119"/>
      <c r="D35" s="119"/>
      <c r="E35" s="119"/>
      <c r="F35" s="119"/>
      <c r="G35" s="119"/>
    </row>
    <row r="36" customHeight="1" spans="1:7">
      <c r="A36" s="119"/>
      <c r="B36" s="119"/>
      <c r="C36" s="119"/>
      <c r="D36" s="119"/>
      <c r="E36" s="119"/>
      <c r="F36" s="119"/>
      <c r="G36" s="119"/>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861111111111" right="0.629861111111111" top="0.786805555555556" bottom="0.786805555555556" header="0.393055555555556" footer="0.393055555555556"/>
  <pageSetup paperSize="9" scale="93" orientation="landscape" horizontalDpi="1200" verticalDpi="12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workbookViewId="0">
      <selection activeCell="D17" sqref="D17"/>
    </sheetView>
  </sheetViews>
  <sheetFormatPr defaultColWidth="6.875" defaultRowHeight="12.75" customHeight="1" outlineLevelCol="6"/>
  <cols>
    <col min="1" max="1" width="39.875" style="109" customWidth="1"/>
    <col min="2" max="7" width="15.625" style="109" customWidth="1"/>
    <col min="8" max="246" width="6.875" style="109" customWidth="1"/>
    <col min="247" max="16384" width="6.875" style="109"/>
  </cols>
  <sheetData>
    <row r="1" ht="15" customHeight="1" spans="1:7">
      <c r="A1" s="91" t="s">
        <v>174</v>
      </c>
      <c r="B1"/>
      <c r="C1"/>
      <c r="D1"/>
      <c r="E1"/>
      <c r="F1"/>
      <c r="G1"/>
    </row>
    <row r="2" ht="30" customHeight="1" spans="1:7">
      <c r="A2" s="110" t="s">
        <v>175</v>
      </c>
      <c r="B2" s="110"/>
      <c r="C2" s="110"/>
      <c r="D2" s="110"/>
      <c r="E2" s="110"/>
      <c r="F2" s="110"/>
      <c r="G2" s="110"/>
    </row>
    <row r="3" s="108" customFormat="1" ht="15" customHeight="1" spans="1:7">
      <c r="A3" s="111"/>
      <c r="B3" s="111"/>
      <c r="C3" s="111"/>
      <c r="D3" s="111"/>
      <c r="E3" s="111"/>
      <c r="F3" s="111"/>
      <c r="G3" s="112"/>
    </row>
    <row r="4" ht="15" customHeight="1" spans="1:7">
      <c r="A4" s="112"/>
      <c r="B4" s="112"/>
      <c r="C4" s="112"/>
      <c r="D4" s="112"/>
      <c r="E4" s="112"/>
      <c r="F4" s="112"/>
      <c r="G4" s="113" t="s">
        <v>23</v>
      </c>
    </row>
    <row r="5" ht="30" customHeight="1" spans="1:7">
      <c r="A5" s="44" t="s">
        <v>24</v>
      </c>
      <c r="B5" s="44" t="s">
        <v>6</v>
      </c>
      <c r="C5" s="96" t="s">
        <v>45</v>
      </c>
      <c r="D5" s="97"/>
      <c r="E5" s="97"/>
      <c r="F5" s="114"/>
      <c r="G5" s="115" t="s">
        <v>19</v>
      </c>
    </row>
    <row r="6" ht="15" customHeight="1" spans="1:7">
      <c r="A6" s="44"/>
      <c r="B6" s="44"/>
      <c r="C6" s="100" t="s">
        <v>12</v>
      </c>
      <c r="D6" s="44" t="s">
        <v>16</v>
      </c>
      <c r="E6" s="44" t="s">
        <v>17</v>
      </c>
      <c r="F6" s="44" t="s">
        <v>167</v>
      </c>
      <c r="G6" s="115"/>
    </row>
    <row r="7" ht="15" customHeight="1" spans="1:7">
      <c r="A7" s="44"/>
      <c r="B7" s="44"/>
      <c r="C7" s="116"/>
      <c r="D7" s="44"/>
      <c r="E7" s="44"/>
      <c r="F7" s="44"/>
      <c r="G7" s="115"/>
    </row>
    <row r="8" s="108" customFormat="1" ht="25" customHeight="1" spans="1:7">
      <c r="A8" s="117"/>
      <c r="B8" s="118"/>
      <c r="C8" s="118"/>
      <c r="D8" s="118"/>
      <c r="E8" s="118"/>
      <c r="F8" s="118"/>
      <c r="G8" s="118"/>
    </row>
    <row r="9" ht="25.5" customHeight="1" spans="1:7">
      <c r="A9"/>
      <c r="B9"/>
      <c r="C9"/>
      <c r="D9"/>
      <c r="E9"/>
      <c r="F9"/>
      <c r="G9"/>
    </row>
    <row r="10" ht="25.5" customHeight="1" spans="1:7">
      <c r="A10"/>
      <c r="B10"/>
      <c r="C10"/>
      <c r="D10"/>
      <c r="E10"/>
      <c r="F10"/>
      <c r="G10"/>
    </row>
    <row r="11" ht="25.5" customHeight="1" spans="1:7">
      <c r="A11"/>
      <c r="B11"/>
      <c r="C11"/>
      <c r="D11"/>
      <c r="E11"/>
      <c r="F11"/>
      <c r="G11"/>
    </row>
    <row r="12" ht="22.5" customHeight="1" spans="1:7">
      <c r="A12"/>
      <c r="B12"/>
      <c r="C12"/>
      <c r="D12"/>
      <c r="E12"/>
      <c r="F12"/>
      <c r="G12"/>
    </row>
    <row r="13" ht="23.25" customHeight="1" spans="1:7">
      <c r="A13"/>
      <c r="B13"/>
      <c r="C13"/>
      <c r="D13"/>
      <c r="E13"/>
      <c r="F13"/>
      <c r="G13"/>
    </row>
    <row r="14" ht="23.25" customHeight="1" spans="1:7">
      <c r="A14"/>
      <c r="B14"/>
      <c r="C14"/>
      <c r="D14"/>
      <c r="E14"/>
      <c r="F14"/>
      <c r="G14"/>
    </row>
    <row r="15" ht="23.25" customHeight="1" spans="1:7">
      <c r="A15"/>
      <c r="B15"/>
      <c r="C15"/>
      <c r="D15"/>
      <c r="E15"/>
      <c r="F15"/>
      <c r="G15"/>
    </row>
    <row r="16" ht="23.25" customHeight="1" spans="1:7">
      <c r="A16"/>
      <c r="B16"/>
      <c r="C16"/>
      <c r="D16"/>
      <c r="E16"/>
      <c r="F16"/>
      <c r="G16"/>
    </row>
    <row r="17" ht="23.25" customHeight="1" spans="1:7">
      <c r="A17"/>
      <c r="B17"/>
      <c r="C17"/>
      <c r="D17"/>
      <c r="E17"/>
      <c r="F17"/>
      <c r="G17"/>
    </row>
    <row r="18" ht="23.25" customHeight="1" spans="1:7">
      <c r="A18"/>
      <c r="B18"/>
      <c r="C18"/>
      <c r="D18"/>
      <c r="E18"/>
      <c r="F18"/>
      <c r="G18"/>
    </row>
    <row r="19" ht="23.25" customHeight="1" spans="1:7">
      <c r="A19"/>
      <c r="B19"/>
      <c r="C19"/>
      <c r="D19"/>
      <c r="E19"/>
      <c r="F19"/>
      <c r="G19"/>
    </row>
    <row r="20" ht="18" customHeight="1" spans="1:7">
      <c r="A20"/>
      <c r="B20"/>
      <c r="C20"/>
      <c r="D20"/>
      <c r="E20"/>
      <c r="F20"/>
      <c r="G20"/>
    </row>
    <row r="21" ht="18.75" customHeight="1" spans="1:7">
      <c r="A21" s="119"/>
      <c r="B21" s="119"/>
      <c r="C21" s="119"/>
      <c r="D21" s="119"/>
      <c r="E21" s="119"/>
      <c r="F21" s="119"/>
      <c r="G21" s="119"/>
    </row>
    <row r="22" ht="18" customHeight="1" spans="1:7">
      <c r="A22" s="119"/>
      <c r="B22" s="119"/>
      <c r="C22" s="119"/>
      <c r="D22" s="119"/>
      <c r="E22" s="119"/>
      <c r="F22" s="119"/>
      <c r="G22" s="119"/>
    </row>
    <row r="23" ht="18" customHeight="1" spans="1:7">
      <c r="A23" s="119"/>
      <c r="B23" s="119"/>
      <c r="C23" s="119"/>
      <c r="D23" s="119"/>
      <c r="E23" s="119"/>
      <c r="F23" s="119"/>
      <c r="G23" s="119"/>
    </row>
    <row r="24" ht="18" customHeight="1" spans="1:7">
      <c r="A24" s="119"/>
      <c r="B24" s="119"/>
      <c r="C24" s="119"/>
      <c r="D24" s="119"/>
      <c r="E24" s="119"/>
      <c r="F24" s="119"/>
      <c r="G24" s="119"/>
    </row>
    <row r="25" ht="18" customHeight="1" spans="1:7">
      <c r="A25" s="119"/>
      <c r="B25" s="119"/>
      <c r="C25" s="119"/>
      <c r="D25" s="119"/>
      <c r="E25" s="119"/>
      <c r="F25" s="119"/>
      <c r="G25" s="119"/>
    </row>
    <row r="26" ht="18" customHeight="1" spans="1:7">
      <c r="A26" s="119"/>
      <c r="B26" s="119"/>
      <c r="C26" s="119"/>
      <c r="D26" s="119"/>
      <c r="E26" s="119"/>
      <c r="F26" s="119"/>
      <c r="G26" s="119"/>
    </row>
    <row r="27" ht="18" customHeight="1" spans="1:7">
      <c r="A27" s="119"/>
      <c r="B27" s="119"/>
      <c r="C27" s="119"/>
      <c r="D27" s="119"/>
      <c r="E27" s="119"/>
      <c r="F27" s="119"/>
      <c r="G27" s="119"/>
    </row>
    <row r="28" ht="18" customHeight="1" spans="1:7">
      <c r="A28" s="119"/>
      <c r="B28" s="119"/>
      <c r="C28" s="119"/>
      <c r="D28" s="119"/>
      <c r="E28" s="119"/>
      <c r="F28" s="119"/>
      <c r="G28" s="119"/>
    </row>
    <row r="29" ht="18" customHeight="1" spans="1:7">
      <c r="A29" s="119"/>
      <c r="B29" s="119"/>
      <c r="C29" s="119"/>
      <c r="D29" s="119"/>
      <c r="E29" s="119"/>
      <c r="F29" s="119"/>
      <c r="G29" s="119"/>
    </row>
    <row r="30" ht="18" customHeight="1" spans="1:7">
      <c r="A30" s="119"/>
      <c r="B30" s="119"/>
      <c r="C30" s="119"/>
      <c r="D30" s="119"/>
      <c r="E30" s="119"/>
      <c r="F30" s="119"/>
      <c r="G30" s="119"/>
    </row>
    <row r="31" ht="18" customHeight="1" spans="1:7">
      <c r="A31" s="119"/>
      <c r="B31" s="119"/>
      <c r="C31" s="119"/>
      <c r="D31" s="119"/>
      <c r="E31" s="119"/>
      <c r="F31" s="119"/>
      <c r="G31" s="119"/>
    </row>
    <row r="32" ht="18" customHeight="1" spans="1:7">
      <c r="A32" s="119"/>
      <c r="B32" s="119"/>
      <c r="C32" s="119"/>
      <c r="D32" s="119"/>
      <c r="E32" s="119"/>
      <c r="F32" s="119"/>
      <c r="G32" s="119"/>
    </row>
    <row r="33" ht="18" customHeight="1" spans="1:7">
      <c r="A33" s="119"/>
      <c r="B33" s="119"/>
      <c r="C33" s="119"/>
      <c r="D33" s="119"/>
      <c r="E33" s="119"/>
      <c r="F33" s="119"/>
      <c r="G33" s="119"/>
    </row>
    <row r="34" ht="18" customHeight="1" spans="1:7">
      <c r="A34" s="119"/>
      <c r="B34" s="119"/>
      <c r="C34" s="119"/>
      <c r="D34" s="119"/>
      <c r="E34" s="119"/>
      <c r="F34" s="119"/>
      <c r="G34" s="119"/>
    </row>
    <row r="35" customHeight="1" spans="1:7">
      <c r="A35" s="119"/>
      <c r="B35" s="119"/>
      <c r="C35" s="119"/>
      <c r="D35" s="119"/>
      <c r="E35" s="119"/>
      <c r="F35" s="119"/>
      <c r="G35" s="119"/>
    </row>
    <row r="36" customHeight="1" spans="1:7">
      <c r="A36" s="119"/>
      <c r="B36" s="119"/>
      <c r="C36" s="119"/>
      <c r="D36" s="119"/>
      <c r="E36" s="119"/>
      <c r="F36" s="119"/>
      <c r="G36" s="119"/>
    </row>
  </sheetData>
  <mergeCells count="9">
    <mergeCell ref="A2:G2"/>
    <mergeCell ref="C5:F5"/>
    <mergeCell ref="A5:A7"/>
    <mergeCell ref="B5:B7"/>
    <mergeCell ref="C6:C7"/>
    <mergeCell ref="D6:D7"/>
    <mergeCell ref="E6:E7"/>
    <mergeCell ref="F6:F7"/>
    <mergeCell ref="G5:G7"/>
  </mergeCells>
  <pageMargins left="0.7" right="0.7" top="0.75" bottom="0.75" header="0.3" footer="0.3"/>
  <pageSetup paperSize="9" scale="92"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showGridLines="0" showZeros="0" workbookViewId="0">
      <selection activeCell="E23" sqref="E23"/>
    </sheetView>
  </sheetViews>
  <sheetFormatPr defaultColWidth="6.875" defaultRowHeight="12.75" customHeight="1"/>
  <cols>
    <col min="1" max="1" width="27.25" style="67" customWidth="1"/>
    <col min="2" max="2" width="10" style="67" customWidth="1"/>
    <col min="3" max="3" width="29.125" style="67" customWidth="1"/>
    <col min="4" max="10" width="11.125" style="67" customWidth="1"/>
    <col min="11" max="16384" width="6.875" style="67"/>
  </cols>
  <sheetData>
    <row r="1" ht="27.75" customHeight="1" spans="1:10">
      <c r="A1" s="91" t="s">
        <v>176</v>
      </c>
      <c r="B1"/>
      <c r="C1"/>
      <c r="D1"/>
      <c r="E1"/>
      <c r="F1"/>
      <c r="G1"/>
      <c r="H1"/>
      <c r="I1"/>
      <c r="J1"/>
    </row>
    <row r="2" ht="24.75" customHeight="1" spans="1:10">
      <c r="A2" s="92" t="s">
        <v>177</v>
      </c>
      <c r="B2" s="92"/>
      <c r="C2" s="92"/>
      <c r="D2" s="92"/>
      <c r="E2" s="92"/>
      <c r="F2" s="92"/>
      <c r="G2" s="92"/>
      <c r="H2" s="92"/>
      <c r="I2" s="92"/>
      <c r="J2" s="92"/>
    </row>
    <row r="3" ht="17.25" customHeight="1" spans="1:10">
      <c r="A3" s="93"/>
      <c r="B3" s="93"/>
      <c r="C3" s="93"/>
      <c r="D3" s="93"/>
      <c r="E3" s="93"/>
      <c r="F3" s="93"/>
      <c r="G3" s="93"/>
      <c r="H3" s="93"/>
      <c r="I3"/>
      <c r="J3"/>
    </row>
    <row r="4" ht="17.25" customHeight="1" spans="1:10">
      <c r="A4" s="93"/>
      <c r="B4" s="93"/>
      <c r="C4" s="93"/>
      <c r="D4" s="93"/>
      <c r="E4" s="93"/>
      <c r="F4" s="93"/>
      <c r="G4" s="93"/>
      <c r="H4" s="93"/>
      <c r="I4"/>
      <c r="J4" s="105" t="s">
        <v>4</v>
      </c>
    </row>
    <row r="5" ht="32.25" customHeight="1" spans="1:10">
      <c r="A5" s="94" t="s">
        <v>24</v>
      </c>
      <c r="B5" s="95" t="s">
        <v>178</v>
      </c>
      <c r="C5" s="95" t="s">
        <v>179</v>
      </c>
      <c r="D5" s="44" t="s">
        <v>6</v>
      </c>
      <c r="E5" s="96" t="s">
        <v>7</v>
      </c>
      <c r="F5" s="97"/>
      <c r="G5" s="97"/>
      <c r="H5" s="97"/>
      <c r="I5" s="100" t="s">
        <v>8</v>
      </c>
      <c r="J5" s="100" t="s">
        <v>9</v>
      </c>
    </row>
    <row r="6" ht="50.25" customHeight="1" spans="1:10">
      <c r="A6" s="98"/>
      <c r="B6" s="99"/>
      <c r="C6" s="99"/>
      <c r="D6" s="44"/>
      <c r="E6" s="100" t="s">
        <v>12</v>
      </c>
      <c r="F6" s="100" t="s">
        <v>13</v>
      </c>
      <c r="G6" s="100" t="s">
        <v>14</v>
      </c>
      <c r="H6" s="100" t="s">
        <v>15</v>
      </c>
      <c r="I6" s="106"/>
      <c r="J6" s="106"/>
    </row>
    <row r="7" s="66" customFormat="1" ht="27.75" customHeight="1" spans="1:10">
      <c r="A7" s="101"/>
      <c r="B7" s="76"/>
      <c r="C7" s="76"/>
      <c r="D7" s="102"/>
      <c r="E7" s="103"/>
      <c r="F7" s="104"/>
      <c r="G7" s="103"/>
      <c r="H7" s="103"/>
      <c r="I7" s="107"/>
      <c r="J7" s="107"/>
    </row>
    <row r="8" ht="27.75" customHeight="1" spans="1:10">
      <c r="A8"/>
      <c r="B8"/>
      <c r="C8"/>
      <c r="D8"/>
      <c r="E8"/>
      <c r="F8"/>
      <c r="G8"/>
      <c r="H8"/>
      <c r="I8"/>
      <c r="J8"/>
    </row>
    <row r="9" customHeight="1" spans="1:10">
      <c r="A9" s="66"/>
      <c r="B9" s="66"/>
      <c r="C9" s="66"/>
      <c r="D9" s="66"/>
      <c r="E9" s="66"/>
      <c r="F9" s="66"/>
      <c r="G9" s="66"/>
      <c r="H9" s="66"/>
      <c r="I9"/>
      <c r="J9"/>
    </row>
    <row r="10" customHeight="1" spans="1:10">
      <c r="A10"/>
      <c r="B10" s="66"/>
      <c r="C10" s="66"/>
      <c r="D10" s="66"/>
      <c r="E10" s="66"/>
      <c r="F10" s="66"/>
      <c r="G10" s="66"/>
      <c r="H10" s="66"/>
      <c r="I10"/>
      <c r="J10"/>
    </row>
    <row r="11" customHeight="1" spans="1:10">
      <c r="A11"/>
      <c r="B11" s="66"/>
      <c r="C11"/>
      <c r="D11"/>
      <c r="E11"/>
      <c r="F11"/>
      <c r="G11"/>
      <c r="H11" s="66"/>
      <c r="I11"/>
      <c r="J11"/>
    </row>
    <row r="12" customHeight="1" spans="1:10">
      <c r="A12" s="66"/>
      <c r="B12" s="66"/>
      <c r="C12"/>
      <c r="D12"/>
      <c r="E12"/>
      <c r="F12"/>
      <c r="G12"/>
      <c r="H12" s="66"/>
      <c r="I12"/>
      <c r="J12"/>
    </row>
    <row r="13" customHeight="1" spans="1:10">
      <c r="A13" s="66"/>
      <c r="B13"/>
      <c r="C13"/>
      <c r="D13"/>
      <c r="E13"/>
      <c r="F13"/>
      <c r="G13"/>
      <c r="H13"/>
      <c r="I13"/>
      <c r="J13"/>
    </row>
    <row r="14" customHeight="1" spans="1:10">
      <c r="A14"/>
      <c r="B14"/>
      <c r="C14"/>
      <c r="D14"/>
      <c r="E14"/>
      <c r="F14"/>
      <c r="G14"/>
      <c r="H14"/>
      <c r="I14"/>
      <c r="J14"/>
    </row>
    <row r="15" customHeight="1" spans="1:10">
      <c r="A15"/>
      <c r="B15"/>
      <c r="C15"/>
      <c r="D15"/>
      <c r="E15"/>
      <c r="F15"/>
      <c r="G15"/>
      <c r="H15"/>
      <c r="I15"/>
      <c r="J15"/>
    </row>
    <row r="16" customHeight="1" spans="1:10">
      <c r="A16"/>
      <c r="B16" s="66"/>
      <c r="C16"/>
      <c r="D16"/>
      <c r="E16"/>
      <c r="F16"/>
      <c r="G16"/>
      <c r="H16"/>
      <c r="I16"/>
      <c r="J16"/>
    </row>
    <row r="17" customHeight="1" spans="1:10">
      <c r="A17"/>
      <c r="B17" s="66"/>
      <c r="C17"/>
      <c r="D17"/>
      <c r="E17"/>
      <c r="F17"/>
      <c r="G17"/>
      <c r="H17"/>
      <c r="I17"/>
      <c r="J17"/>
    </row>
    <row r="18" customHeight="1" spans="1:10">
      <c r="A18"/>
      <c r="B18" s="66"/>
      <c r="C18"/>
      <c r="D18"/>
      <c r="E18"/>
      <c r="F18"/>
      <c r="G18"/>
      <c r="H18"/>
      <c r="I18"/>
      <c r="J18"/>
    </row>
  </sheetData>
  <sheetProtection formatCells="0" formatColumns="0" formatRows="0"/>
  <mergeCells count="8">
    <mergeCell ref="A2:J2"/>
    <mergeCell ref="E5:H5"/>
    <mergeCell ref="A5:A6"/>
    <mergeCell ref="B5:B6"/>
    <mergeCell ref="C5:C6"/>
    <mergeCell ref="D5:D6"/>
    <mergeCell ref="I5:I6"/>
    <mergeCell ref="J5:J6"/>
  </mergeCells>
  <printOptions horizontalCentered="1"/>
  <pageMargins left="0.629861111111111" right="0.629861111111111" top="0.786805555555556" bottom="0.786805555555556" header="0.393055555555556" footer="0.393055555555556"/>
  <pageSetup paperSize="9" scale="86" orientation="landscape" horizontalDpi="1200" verticalDpi="12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
  <sheetViews>
    <sheetView workbookViewId="0">
      <selection activeCell="F5" sqref="F5"/>
    </sheetView>
  </sheetViews>
  <sheetFormatPr defaultColWidth="9" defaultRowHeight="11.25"/>
  <cols>
    <col min="1" max="1" width="12.9" style="67" customWidth="1"/>
    <col min="2" max="2" width="23.5" style="67" customWidth="1"/>
    <col min="3" max="3" width="20.725" style="67" customWidth="1"/>
    <col min="4" max="16384" width="9" style="67"/>
  </cols>
  <sheetData>
    <row r="1" ht="12" spans="1:1">
      <c r="A1" s="68" t="s">
        <v>180</v>
      </c>
    </row>
    <row r="2" ht="25.5" spans="1:11">
      <c r="A2" s="69" t="s">
        <v>181</v>
      </c>
      <c r="B2" s="69"/>
      <c r="C2" s="69"/>
      <c r="D2" s="69"/>
      <c r="E2" s="69"/>
      <c r="F2" s="69"/>
      <c r="G2" s="69"/>
      <c r="H2" s="69"/>
      <c r="I2" s="69"/>
      <c r="J2" s="69"/>
      <c r="K2" s="69"/>
    </row>
    <row r="3" s="65" customFormat="1" ht="14.25" spans="1:11">
      <c r="A3" s="70"/>
      <c r="B3" s="70"/>
      <c r="C3" s="70"/>
      <c r="D3" s="70"/>
      <c r="E3" s="70"/>
      <c r="F3" s="70"/>
      <c r="G3" s="70"/>
      <c r="H3" s="70"/>
      <c r="J3" s="85"/>
      <c r="K3" s="85" t="s">
        <v>4</v>
      </c>
    </row>
    <row r="4" s="65" customFormat="1" ht="30" customHeight="1" spans="1:11">
      <c r="A4" s="71" t="s">
        <v>182</v>
      </c>
      <c r="B4" s="72" t="s">
        <v>160</v>
      </c>
      <c r="C4" s="73" t="s">
        <v>179</v>
      </c>
      <c r="D4" s="74" t="s">
        <v>6</v>
      </c>
      <c r="E4" s="74" t="s">
        <v>7</v>
      </c>
      <c r="F4" s="74"/>
      <c r="G4" s="74"/>
      <c r="H4" s="74"/>
      <c r="I4" s="74" t="s">
        <v>8</v>
      </c>
      <c r="J4" s="86" t="s">
        <v>183</v>
      </c>
      <c r="K4" s="87" t="s">
        <v>184</v>
      </c>
    </row>
    <row r="5" s="65" customFormat="1" ht="48" spans="1:11">
      <c r="A5" s="71"/>
      <c r="B5" s="72"/>
      <c r="C5" s="75"/>
      <c r="D5" s="74"/>
      <c r="E5" s="74" t="s">
        <v>12</v>
      </c>
      <c r="F5" s="74" t="s">
        <v>13</v>
      </c>
      <c r="G5" s="74" t="s">
        <v>14</v>
      </c>
      <c r="H5" s="74" t="s">
        <v>15</v>
      </c>
      <c r="I5" s="74"/>
      <c r="J5" s="74"/>
      <c r="K5" s="88"/>
    </row>
    <row r="6" s="66" customFormat="1" ht="25" customHeight="1" spans="1:11">
      <c r="A6" s="76" t="s">
        <v>6</v>
      </c>
      <c r="B6" s="76"/>
      <c r="C6" s="77"/>
      <c r="D6" s="78">
        <f>E6+I6+J6+K6</f>
        <v>47.48</v>
      </c>
      <c r="E6" s="79">
        <f>F6+G6+H6</f>
        <v>47.48</v>
      </c>
      <c r="F6" s="80">
        <f>SUM(F7:F13)</f>
        <v>47.48</v>
      </c>
      <c r="G6" s="79"/>
      <c r="H6" s="79"/>
      <c r="I6" s="89"/>
      <c r="J6" s="89"/>
      <c r="K6" s="90"/>
    </row>
    <row r="7" ht="25" customHeight="1" spans="1:11">
      <c r="A7" s="76" t="s">
        <v>20</v>
      </c>
      <c r="B7" s="76" t="s">
        <v>30</v>
      </c>
      <c r="C7" s="19" t="s">
        <v>185</v>
      </c>
      <c r="D7" s="79">
        <f>E7+I7+J7+K7</f>
        <v>2.5</v>
      </c>
      <c r="E7" s="79">
        <f>F7+G7+H7</f>
        <v>2.5</v>
      </c>
      <c r="F7" s="79">
        <v>2.5</v>
      </c>
      <c r="G7" s="79"/>
      <c r="H7" s="79"/>
      <c r="I7" s="89"/>
      <c r="J7" s="89"/>
      <c r="K7" s="90"/>
    </row>
    <row r="8" ht="25" customHeight="1" spans="1:11">
      <c r="A8" s="76" t="s">
        <v>20</v>
      </c>
      <c r="B8" s="76" t="s">
        <v>29</v>
      </c>
      <c r="C8" s="19" t="s">
        <v>186</v>
      </c>
      <c r="D8" s="79">
        <f t="shared" ref="D8:D13" si="0">E8+I8+J8+K8</f>
        <v>5.6</v>
      </c>
      <c r="E8" s="79">
        <f t="shared" ref="E8:E13" si="1">F8+G8+H8</f>
        <v>5.6</v>
      </c>
      <c r="F8" s="79">
        <v>5.6</v>
      </c>
      <c r="G8" s="79"/>
      <c r="H8" s="79"/>
      <c r="I8" s="89"/>
      <c r="J8" s="89"/>
      <c r="K8" s="90"/>
    </row>
    <row r="9" ht="25" customHeight="1" spans="1:11">
      <c r="A9" s="76" t="s">
        <v>20</v>
      </c>
      <c r="B9" s="76" t="s">
        <v>29</v>
      </c>
      <c r="C9" s="19" t="s">
        <v>187</v>
      </c>
      <c r="D9" s="79">
        <f t="shared" si="0"/>
        <v>34</v>
      </c>
      <c r="E9" s="79">
        <f t="shared" si="1"/>
        <v>34</v>
      </c>
      <c r="F9" s="79">
        <v>34</v>
      </c>
      <c r="G9" s="79"/>
      <c r="H9" s="79"/>
      <c r="I9" s="89"/>
      <c r="J9" s="89"/>
      <c r="K9" s="90"/>
    </row>
    <row r="10" ht="25" customHeight="1" spans="1:11">
      <c r="A10" s="76" t="s">
        <v>20</v>
      </c>
      <c r="B10" s="76" t="s">
        <v>32</v>
      </c>
      <c r="C10" s="19" t="s">
        <v>188</v>
      </c>
      <c r="D10" s="79">
        <f t="shared" si="0"/>
        <v>1.6</v>
      </c>
      <c r="E10" s="79">
        <f t="shared" si="1"/>
        <v>1.6</v>
      </c>
      <c r="F10" s="81">
        <v>1.6</v>
      </c>
      <c r="G10" s="81"/>
      <c r="H10" s="82"/>
      <c r="I10" s="81"/>
      <c r="J10" s="81"/>
      <c r="K10" s="81"/>
    </row>
    <row r="11" ht="25" customHeight="1" spans="1:11">
      <c r="A11" s="76" t="s">
        <v>20</v>
      </c>
      <c r="B11" s="76" t="s">
        <v>28</v>
      </c>
      <c r="C11" s="19" t="s">
        <v>189</v>
      </c>
      <c r="D11" s="79">
        <f t="shared" si="0"/>
        <v>1.8</v>
      </c>
      <c r="E11" s="79">
        <f t="shared" si="1"/>
        <v>1.8</v>
      </c>
      <c r="F11" s="81">
        <v>1.8</v>
      </c>
      <c r="G11" s="81"/>
      <c r="H11" s="82"/>
      <c r="I11" s="81"/>
      <c r="J11" s="81"/>
      <c r="K11" s="81"/>
    </row>
    <row r="12" ht="25" customHeight="1" spans="1:11">
      <c r="A12" s="76" t="s">
        <v>20</v>
      </c>
      <c r="B12" s="76" t="s">
        <v>32</v>
      </c>
      <c r="C12" s="19" t="s">
        <v>190</v>
      </c>
      <c r="D12" s="79">
        <f t="shared" si="0"/>
        <v>0.38</v>
      </c>
      <c r="E12" s="79">
        <f t="shared" si="1"/>
        <v>0.38</v>
      </c>
      <c r="F12" s="81">
        <v>0.38</v>
      </c>
      <c r="G12" s="81"/>
      <c r="H12" s="81"/>
      <c r="I12" s="81"/>
      <c r="J12" s="81"/>
      <c r="K12" s="81"/>
    </row>
    <row r="13" ht="25" customHeight="1" spans="1:11">
      <c r="A13" s="76" t="s">
        <v>20</v>
      </c>
      <c r="B13" s="76" t="s">
        <v>34</v>
      </c>
      <c r="C13" s="19" t="s">
        <v>191</v>
      </c>
      <c r="D13" s="79">
        <f t="shared" si="0"/>
        <v>1.6</v>
      </c>
      <c r="E13" s="79">
        <f t="shared" si="1"/>
        <v>1.6</v>
      </c>
      <c r="F13" s="83">
        <v>1.6</v>
      </c>
      <c r="G13" s="83"/>
      <c r="H13" s="83"/>
      <c r="I13" s="83"/>
      <c r="J13" s="83"/>
      <c r="K13" s="83"/>
    </row>
    <row r="14" ht="14.25" spans="1:11">
      <c r="A14" s="84"/>
      <c r="B14" s="84"/>
      <c r="C14" s="84"/>
      <c r="D14" s="84"/>
      <c r="E14" s="84"/>
      <c r="F14" s="84"/>
      <c r="G14" s="84"/>
      <c r="H14" s="84"/>
      <c r="I14" s="84"/>
      <c r="J14" s="84"/>
      <c r="K14" s="84"/>
    </row>
    <row r="15" spans="2:3">
      <c r="B15" s="66"/>
      <c r="C15" s="66"/>
    </row>
    <row r="16" spans="2:3">
      <c r="B16" s="66"/>
      <c r="C16" s="66"/>
    </row>
    <row r="17" ht="14.25" spans="1:11">
      <c r="A17" s="84"/>
      <c r="B17" s="66"/>
      <c r="C17" s="66"/>
      <c r="D17" s="84"/>
      <c r="E17" s="84"/>
      <c r="F17" s="84"/>
      <c r="G17" s="84"/>
      <c r="H17" s="84"/>
      <c r="I17" s="84"/>
      <c r="J17" s="84"/>
      <c r="K17" s="84"/>
    </row>
  </sheetData>
  <mergeCells count="9">
    <mergeCell ref="A2:K2"/>
    <mergeCell ref="E4:H4"/>
    <mergeCell ref="A4:A5"/>
    <mergeCell ref="B4:B5"/>
    <mergeCell ref="C4:C5"/>
    <mergeCell ref="D4:D5"/>
    <mergeCell ref="I4:I5"/>
    <mergeCell ref="J4:J5"/>
    <mergeCell ref="K4:K5"/>
  </mergeCells>
  <pageMargins left="0.7" right="0.7" top="0.75" bottom="0.75" header="0.3" footer="0.3"/>
  <pageSetup paperSize="9" scale="95"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E46"/>
  <sheetViews>
    <sheetView showGridLines="0" showZeros="0" workbookViewId="0">
      <selection activeCell="B7" sqref="B7"/>
    </sheetView>
  </sheetViews>
  <sheetFormatPr defaultColWidth="9" defaultRowHeight="14.25" outlineLevelCol="4"/>
  <cols>
    <col min="1" max="1" width="40.625" customWidth="1"/>
    <col min="2" max="3" width="35.625" customWidth="1"/>
  </cols>
  <sheetData>
    <row r="1" ht="15" customHeight="1" spans="1:1">
      <c r="A1" s="3" t="s">
        <v>192</v>
      </c>
    </row>
    <row r="2" ht="30" customHeight="1" spans="1:3">
      <c r="A2" s="55" t="s">
        <v>193</v>
      </c>
      <c r="B2" s="55"/>
      <c r="C2" s="55"/>
    </row>
    <row r="3" ht="15" customHeight="1" spans="1:3">
      <c r="A3" s="55"/>
      <c r="B3" s="55"/>
      <c r="C3" s="55"/>
    </row>
    <row r="4" ht="15" customHeight="1" spans="1:3">
      <c r="A4" s="56"/>
      <c r="C4" s="57" t="s">
        <v>4</v>
      </c>
    </row>
    <row r="5" s="53" customFormat="1" ht="30" customHeight="1" spans="1:3">
      <c r="A5" s="58" t="s">
        <v>194</v>
      </c>
      <c r="B5" s="59" t="s">
        <v>195</v>
      </c>
      <c r="C5" s="59" t="s">
        <v>117</v>
      </c>
    </row>
    <row r="6" s="54" customFormat="1" ht="30" customHeight="1" spans="1:5">
      <c r="A6" s="60" t="s">
        <v>196</v>
      </c>
      <c r="B6" s="61">
        <f>B7+B8+B9</f>
        <v>5.16</v>
      </c>
      <c r="C6" s="61">
        <f>C7+C8+C9</f>
        <v>5.22</v>
      </c>
      <c r="E6" s="62"/>
    </row>
    <row r="7" s="28" customFormat="1" ht="30" customHeight="1" spans="1:5">
      <c r="A7" s="63" t="s">
        <v>197</v>
      </c>
      <c r="B7" s="64"/>
      <c r="C7" s="64"/>
      <c r="E7" s="62"/>
    </row>
    <row r="8" s="28" customFormat="1" ht="30" customHeight="1" spans="1:5">
      <c r="A8" s="60" t="s">
        <v>198</v>
      </c>
      <c r="B8" s="64"/>
      <c r="C8" s="61">
        <v>0.06</v>
      </c>
      <c r="E8" s="62"/>
    </row>
    <row r="9" s="28" customFormat="1" ht="30" customHeight="1" spans="1:5">
      <c r="A9" s="60" t="s">
        <v>199</v>
      </c>
      <c r="B9" s="61">
        <v>5.16</v>
      </c>
      <c r="C9" s="61">
        <v>5.16</v>
      </c>
      <c r="E9" s="62"/>
    </row>
    <row r="10" s="28" customFormat="1" ht="30" customHeight="1" spans="1:5">
      <c r="A10" s="60" t="s">
        <v>200</v>
      </c>
      <c r="B10" s="64"/>
      <c r="C10" s="64"/>
      <c r="E10" s="62"/>
    </row>
    <row r="11" s="28" customFormat="1" ht="30" customHeight="1" spans="1:5">
      <c r="A11" s="60" t="s">
        <v>201</v>
      </c>
      <c r="B11" s="61">
        <v>5.16</v>
      </c>
      <c r="C11" s="61">
        <v>5.16</v>
      </c>
      <c r="E11" s="62"/>
    </row>
    <row r="12" hidden="1" customHeight="1"/>
    <row r="13" hidden="1" customHeight="1"/>
    <row r="14" hidden="1" customHeight="1"/>
    <row r="15" ht="97.5" hidden="1" customHeight="1"/>
    <row r="16" hidden="1" customHeight="1"/>
    <row r="17" hidden="1" customHeight="1"/>
    <row r="18" hidden="1" customHeight="1"/>
    <row r="19" hidden="1" customHeight="1"/>
    <row r="20" hidden="1" customHeight="1"/>
    <row r="21" hidden="1" customHeight="1"/>
    <row r="22" hidden="1" customHeight="1"/>
    <row r="23" ht="9" hidden="1" customHeight="1"/>
    <row r="24" hidden="1" customHeight="1"/>
    <row r="25" hidden="1" customHeight="1"/>
    <row r="26" hidden="1" customHeight="1"/>
    <row r="27" hidden="1" customHeight="1"/>
    <row r="28" hidden="1" customHeight="1"/>
    <row r="29" hidden="1" customHeight="1"/>
    <row r="30" hidden="1" customHeight="1"/>
    <row r="31" hidden="1" customHeight="1"/>
    <row r="32" hidden="1" customHeight="1"/>
    <row r="33" hidden="1" customHeight="1"/>
    <row r="34" hidden="1" customHeight="1"/>
    <row r="35" hidden="1" customHeight="1"/>
    <row r="36" hidden="1" customHeight="1"/>
    <row r="37" hidden="1" customHeight="1"/>
    <row r="38" hidden="1" customHeight="1"/>
    <row r="39" hidden="1" customHeight="1"/>
    <row r="40" hidden="1" customHeight="1"/>
    <row r="41" hidden="1" customHeight="1"/>
    <row r="42" hidden="1" customHeight="1"/>
    <row r="43" hidden="1" customHeight="1"/>
    <row r="44" hidden="1" customHeight="1"/>
    <row r="45" hidden="1" customHeight="1"/>
    <row r="46" hidden="1" customHeight="1"/>
  </sheetData>
  <sheetProtection formatCells="0" formatColumns="0" formatRows="0"/>
  <mergeCells count="1">
    <mergeCell ref="A2:C2"/>
  </mergeCells>
  <printOptions horizontalCentered="1"/>
  <pageMargins left="0.747916666666667" right="0.747916666666667" top="0.708333333333333" bottom="0.984027777777778" header="0.511805555555556" footer="0.511805555555556"/>
  <pageSetup paperSize="9" orientation="landscape" horizont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56"/>
  <sheetViews>
    <sheetView showGridLines="0" showZeros="0" workbookViewId="0">
      <selection activeCell="E14" sqref="E14"/>
    </sheetView>
  </sheetViews>
  <sheetFormatPr defaultColWidth="5.125" defaultRowHeight="11.25"/>
  <cols>
    <col min="1" max="1" width="31.625" style="37" customWidth="1"/>
    <col min="2" max="2" width="10" style="37" customWidth="1"/>
    <col min="3" max="4" width="11.75" style="37" customWidth="1"/>
    <col min="5" max="5" width="11.875" style="37" customWidth="1"/>
    <col min="6" max="6" width="11.625" style="37" customWidth="1"/>
    <col min="7" max="8" width="11.875" style="37" customWidth="1"/>
    <col min="9" max="9" width="11.625" style="37" customWidth="1"/>
    <col min="10" max="247" width="5.125" style="37" customWidth="1"/>
    <col min="248" max="16384" width="5.125" style="38"/>
  </cols>
  <sheetData>
    <row r="1" ht="15" customHeight="1" spans="1:247">
      <c r="A1" s="3" t="s">
        <v>202</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ht="30" customHeight="1" spans="1:247">
      <c r="A2" s="39" t="s">
        <v>203</v>
      </c>
      <c r="B2" s="39"/>
      <c r="C2" s="39"/>
      <c r="D2" s="39"/>
      <c r="E2" s="39"/>
      <c r="F2" s="39"/>
      <c r="G2" s="39"/>
      <c r="H2" s="39"/>
      <c r="I2" s="39"/>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row>
    <row r="3" ht="15" customHeight="1" spans="1:247">
      <c r="A3" s="40"/>
      <c r="B3" s="41"/>
      <c r="C3" s="41"/>
      <c r="D3" s="41"/>
      <c r="E3" s="41"/>
      <c r="F3" s="41"/>
      <c r="G3" s="41"/>
      <c r="H3"/>
      <c r="I3"/>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row>
    <row r="4" s="35" customFormat="1" ht="15" customHeight="1" spans="1:247">
      <c r="A4" s="40"/>
      <c r="B4" s="40"/>
      <c r="C4" s="40"/>
      <c r="D4" s="40"/>
      <c r="E4" s="40"/>
      <c r="F4" s="40"/>
      <c r="G4" s="40"/>
      <c r="I4" s="52" t="s">
        <v>204</v>
      </c>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row>
    <row r="5" ht="39.75" customHeight="1" spans="1:247">
      <c r="A5" s="42" t="s">
        <v>205</v>
      </c>
      <c r="B5" s="43" t="s">
        <v>178</v>
      </c>
      <c r="C5" s="44" t="s">
        <v>6</v>
      </c>
      <c r="D5" s="44" t="s">
        <v>7</v>
      </c>
      <c r="E5" s="44"/>
      <c r="F5" s="44"/>
      <c r="G5" s="44"/>
      <c r="H5" s="44" t="s">
        <v>8</v>
      </c>
      <c r="I5" s="44" t="s">
        <v>9</v>
      </c>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row>
    <row r="6" ht="60.75" customHeight="1" spans="1:247">
      <c r="A6" s="42"/>
      <c r="B6" s="43"/>
      <c r="C6" s="44"/>
      <c r="D6" s="44" t="s">
        <v>12</v>
      </c>
      <c r="E6" s="44" t="s">
        <v>13</v>
      </c>
      <c r="F6" s="44" t="s">
        <v>14</v>
      </c>
      <c r="G6" s="44" t="s">
        <v>15</v>
      </c>
      <c r="H6" s="44"/>
      <c r="I6" s="44"/>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row>
    <row r="7" s="36" customFormat="1" ht="26.25" customHeight="1" spans="1:247">
      <c r="A7" s="45"/>
      <c r="B7" s="46"/>
      <c r="C7" s="47"/>
      <c r="D7" s="47"/>
      <c r="E7" s="47"/>
      <c r="F7" s="47"/>
      <c r="G7" s="47"/>
      <c r="H7" s="47"/>
      <c r="I7" s="47"/>
      <c r="J7" s="28"/>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row>
    <row r="8" ht="37.5" customHeight="1" spans="1:247">
      <c r="A8"/>
      <c r="B8"/>
      <c r="C8"/>
      <c r="D8"/>
      <c r="E8"/>
      <c r="F8"/>
      <c r="G8"/>
      <c r="H8"/>
      <c r="I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row>
    <row r="9" ht="40.5" customHeight="1" spans="1:247">
      <c r="A9"/>
      <c r="B9"/>
      <c r="C9"/>
      <c r="D9"/>
      <c r="E9"/>
      <c r="F9"/>
      <c r="G9"/>
      <c r="H9"/>
      <c r="I9"/>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row>
    <row r="10" ht="40.5" customHeight="1" spans="1:247">
      <c r="A10"/>
      <c r="B10"/>
      <c r="C10"/>
      <c r="D10"/>
      <c r="E10"/>
      <c r="F10"/>
      <c r="G10"/>
      <c r="H10"/>
      <c r="I10"/>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row>
    <row r="11" ht="40.5" customHeight="1" spans="1:247">
      <c r="A11"/>
      <c r="B11"/>
      <c r="C11"/>
      <c r="D11"/>
      <c r="E11"/>
      <c r="F11"/>
      <c r="G11"/>
      <c r="H11"/>
      <c r="I11"/>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row>
    <row r="12" ht="40.5" customHeight="1" spans="1:247">
      <c r="A12"/>
      <c r="B12"/>
      <c r="C12"/>
      <c r="D12"/>
      <c r="E12"/>
      <c r="F12"/>
      <c r="G12"/>
      <c r="H12"/>
      <c r="I12"/>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row>
    <row r="13" ht="40.5" customHeight="1" spans="1:247">
      <c r="A13"/>
      <c r="B13"/>
      <c r="C13"/>
      <c r="D13"/>
      <c r="E13"/>
      <c r="F13"/>
      <c r="G13"/>
      <c r="H13"/>
      <c r="I13"/>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row>
    <row r="14" ht="40.5" customHeight="1" spans="1:247">
      <c r="A14"/>
      <c r="B14"/>
      <c r="C14"/>
      <c r="D14"/>
      <c r="E14"/>
      <c r="F14"/>
      <c r="G14"/>
      <c r="H14"/>
      <c r="I14"/>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row>
    <row r="15" ht="48" customHeight="1" spans="1:247">
      <c r="A15"/>
      <c r="B15"/>
      <c r="C15"/>
      <c r="D15"/>
      <c r="E15"/>
      <c r="F15"/>
      <c r="G15"/>
      <c r="H15"/>
      <c r="I15"/>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row>
    <row r="16" ht="48" customHeight="1" spans="1:247">
      <c r="A16" s="48"/>
      <c r="B16" s="48"/>
      <c r="C16" s="49"/>
      <c r="D16" s="49"/>
      <c r="E16" s="49"/>
      <c r="F16" s="49"/>
      <c r="G16" s="49"/>
      <c r="H16" s="50"/>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row>
    <row r="17" ht="15.75" customHeight="1" spans="1:247">
      <c r="A17" s="38"/>
      <c r="B17" s="51"/>
      <c r="C17" s="38"/>
      <c r="D17" s="38"/>
      <c r="E17"/>
      <c r="F17" s="51"/>
      <c r="G17" s="38"/>
      <c r="H17"/>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row>
    <row r="18" ht="15.75" customHeight="1" spans="1:247">
      <c r="A18" s="38"/>
      <c r="B18" s="38"/>
      <c r="C18" s="38"/>
      <c r="D18" s="38"/>
      <c r="E18"/>
      <c r="F18" s="38"/>
      <c r="G18" s="38"/>
      <c r="H1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row>
    <row r="19" ht="15.75" customHeight="1" spans="1:247">
      <c r="A19" s="38"/>
      <c r="B19" s="38"/>
      <c r="C19" s="38"/>
      <c r="D19" s="38"/>
      <c r="E19"/>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row>
    <row r="20" ht="15.75" customHeight="1" spans="1:247">
      <c r="A20" s="38"/>
      <c r="B20" s="38"/>
      <c r="C20" s="38"/>
      <c r="D20" s="38"/>
      <c r="E20"/>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row>
    <row r="21" ht="15.75" customHeight="1" spans="1:247">
      <c r="A21" s="38"/>
      <c r="B21" s="38"/>
      <c r="C21" s="38"/>
      <c r="D21" s="38"/>
      <c r="E21"/>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row>
    <row r="22" ht="15.75" customHeight="1" spans="1:247">
      <c r="A22" s="38"/>
      <c r="B22" s="38"/>
      <c r="C22" s="38"/>
      <c r="D22" s="38"/>
      <c r="E22"/>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row>
    <row r="23" ht="15.75" customHeight="1" spans="1:247">
      <c r="A23" s="38"/>
      <c r="B23" s="38"/>
      <c r="C23" s="38"/>
      <c r="D23" s="38"/>
      <c r="E23"/>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row>
    <row r="24" ht="15.75" customHeight="1" spans="1:247">
      <c r="A24" s="38"/>
      <c r="B24" s="38"/>
      <c r="C24" s="38"/>
      <c r="D24" s="38"/>
      <c r="E24"/>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c r="IL24" s="38"/>
      <c r="IM24" s="38"/>
    </row>
    <row r="25" ht="15.75" customHeight="1" spans="1:247">
      <c r="A25" s="38"/>
      <c r="B25" s="38"/>
      <c r="C25" s="38"/>
      <c r="D25" s="38"/>
      <c r="E25"/>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row>
    <row r="26" ht="15.75" customHeight="1" spans="1:247">
      <c r="A26" s="38"/>
      <c r="B26" s="38"/>
      <c r="C26" s="38"/>
      <c r="D26" s="38"/>
      <c r="E26"/>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row>
    <row r="27" customHeight="1" spans="1:247">
      <c r="A27" s="38"/>
      <c r="B27" s="38"/>
      <c r="C27" s="38"/>
      <c r="D27" s="38"/>
      <c r="E27"/>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c r="IL27" s="38"/>
      <c r="IM27" s="38"/>
    </row>
    <row r="28" customHeight="1" spans="1:247">
      <c r="A28" s="38"/>
      <c r="B28" s="38"/>
      <c r="C28" s="38"/>
      <c r="D28" s="38"/>
      <c r="E2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row>
    <row r="29" customHeight="1" spans="1:247">
      <c r="A29" s="38"/>
      <c r="B29" s="38"/>
      <c r="C29" s="38"/>
      <c r="D29" s="38"/>
      <c r="E29"/>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row>
    <row r="30" customHeight="1" spans="1:247">
      <c r="A30" s="38"/>
      <c r="B30" s="38"/>
      <c r="C30" s="38"/>
      <c r="D30" s="38"/>
      <c r="E30"/>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row>
    <row r="31" customHeight="1" spans="1:247">
      <c r="A31" s="38"/>
      <c r="B31" s="38"/>
      <c r="C31" s="38"/>
      <c r="D31" s="38"/>
      <c r="E31"/>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row>
    <row r="32" customHeight="1" spans="1:247">
      <c r="A32" s="38"/>
      <c r="B32" s="38"/>
      <c r="C32" s="38"/>
      <c r="D32" s="38"/>
      <c r="E32"/>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row>
    <row r="33" customHeight="1" spans="1:247">
      <c r="A33" s="38"/>
      <c r="B33" s="38"/>
      <c r="C33" s="38"/>
      <c r="D33" s="38"/>
      <c r="E33"/>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row>
    <row r="34" customHeight="1" spans="1:247">
      <c r="A34" s="38"/>
      <c r="B34" s="38"/>
      <c r="C34" s="38"/>
      <c r="D34" s="38"/>
      <c r="E34"/>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row>
    <row r="35" customHeight="1" spans="1:247">
      <c r="A35" s="38"/>
      <c r="B35" s="38"/>
      <c r="C35" s="38"/>
      <c r="D35" s="38"/>
      <c r="E35"/>
      <c r="F35" s="38"/>
      <c r="G35" s="38"/>
      <c r="H35"/>
      <c r="I35"/>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row>
    <row r="36" customHeight="1" spans="1:247">
      <c r="A36" s="38"/>
      <c r="B36" s="38"/>
      <c r="C36" s="38"/>
      <c r="D36" s="38"/>
      <c r="E36"/>
      <c r="F36" s="38"/>
      <c r="G36" s="38"/>
      <c r="H36"/>
      <c r="I36"/>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c r="IJ36" s="38"/>
      <c r="IK36" s="38"/>
      <c r="IL36" s="38"/>
      <c r="IM36" s="38"/>
    </row>
    <row r="37" customHeight="1" spans="1:247">
      <c r="A37" s="38"/>
      <c r="B37" s="38"/>
      <c r="C37" s="38"/>
      <c r="D37" s="38"/>
      <c r="E37"/>
      <c r="F37" s="38"/>
      <c r="G37" s="38"/>
      <c r="H37"/>
      <c r="I37"/>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c r="IJ37" s="38"/>
      <c r="IK37" s="38"/>
      <c r="IL37" s="38"/>
      <c r="IM37" s="38"/>
    </row>
    <row r="38" customHeight="1" spans="1:247">
      <c r="A38" s="38"/>
      <c r="B38" s="38"/>
      <c r="C38" s="38"/>
      <c r="D38" s="38"/>
      <c r="E38"/>
      <c r="F38" s="38"/>
      <c r="G38" s="38"/>
      <c r="H38"/>
      <c r="I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row>
    <row r="39" customHeight="1" spans="1:247">
      <c r="A39" s="38"/>
      <c r="B39" s="38"/>
      <c r="C39" s="38"/>
      <c r="D39" s="38"/>
      <c r="E39"/>
      <c r="F39" s="38"/>
      <c r="G39" s="38"/>
      <c r="H39"/>
      <c r="I39"/>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row>
    <row r="40" customHeight="1" spans="1:247">
      <c r="A40" s="38"/>
      <c r="B40" s="38"/>
      <c r="C40" s="38"/>
      <c r="D40" s="38"/>
      <c r="E40"/>
      <c r="F40" s="38"/>
      <c r="G40" s="38"/>
      <c r="H40"/>
      <c r="I40"/>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row>
    <row r="41" customHeight="1" spans="1:247">
      <c r="A41" s="38"/>
      <c r="B41" s="38"/>
      <c r="C41" s="38"/>
      <c r="D41" s="38"/>
      <c r="E41"/>
      <c r="F41" s="38"/>
      <c r="G41" s="38"/>
      <c r="H41"/>
      <c r="I41"/>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c r="IL41" s="38"/>
      <c r="IM41" s="38"/>
    </row>
    <row r="42" customHeight="1" spans="1:247">
      <c r="A42" s="38"/>
      <c r="B42" s="38"/>
      <c r="C42" s="38"/>
      <c r="D42" s="38"/>
      <c r="E42"/>
      <c r="F42" s="38"/>
      <c r="G42" s="38"/>
      <c r="H42"/>
      <c r="I42"/>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8"/>
      <c r="GM42" s="38"/>
      <c r="GN42" s="38"/>
      <c r="GO42" s="38"/>
      <c r="GP42" s="38"/>
      <c r="GQ42" s="38"/>
      <c r="GR42" s="38"/>
      <c r="GS42" s="38"/>
      <c r="GT42" s="38"/>
      <c r="GU42" s="38"/>
      <c r="GV42" s="38"/>
      <c r="GW42" s="38"/>
      <c r="GX42" s="38"/>
      <c r="GY42" s="38"/>
      <c r="GZ42" s="38"/>
      <c r="HA42" s="38"/>
      <c r="HB42" s="38"/>
      <c r="HC42" s="38"/>
      <c r="HD42" s="38"/>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row>
    <row r="43" customHeight="1" spans="1:247">
      <c r="A43" s="38"/>
      <c r="B43" s="38"/>
      <c r="C43" s="38"/>
      <c r="D43" s="38"/>
      <c r="E43"/>
      <c r="F43" s="38"/>
      <c r="G43" s="38"/>
      <c r="H43"/>
      <c r="I43"/>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row>
    <row r="44" customHeight="1" spans="1:247">
      <c r="A44" s="38"/>
      <c r="B44"/>
      <c r="C44"/>
      <c r="D44"/>
      <c r="E44"/>
      <c r="F44"/>
      <c r="G44"/>
      <c r="H44"/>
      <c r="I44"/>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row>
    <row r="45" customHeight="1" spans="1:247">
      <c r="A45" s="38"/>
      <c r="B45"/>
      <c r="C45"/>
      <c r="D45"/>
      <c r="E45"/>
      <c r="F45"/>
      <c r="G45"/>
      <c r="H45"/>
      <c r="I45"/>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row>
    <row r="46" customHeight="1" spans="1:247">
      <c r="A46" s="38"/>
      <c r="B46"/>
      <c r="C46"/>
      <c r="D46"/>
      <c r="E46"/>
      <c r="F46"/>
      <c r="G46"/>
      <c r="H46"/>
      <c r="I46"/>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c r="GZ46" s="38"/>
      <c r="HA46" s="38"/>
      <c r="HB46" s="38"/>
      <c r="HC46" s="38"/>
      <c r="HD46" s="38"/>
      <c r="HE46" s="38"/>
      <c r="HF46" s="38"/>
      <c r="HG46" s="38"/>
      <c r="HH46" s="38"/>
      <c r="HI46" s="38"/>
      <c r="HJ46" s="38"/>
      <c r="HK46" s="38"/>
      <c r="HL46" s="38"/>
      <c r="HM46" s="38"/>
      <c r="HN46" s="38"/>
      <c r="HO46" s="38"/>
      <c r="HP46" s="38"/>
      <c r="HQ46" s="38"/>
      <c r="HR46" s="38"/>
      <c r="HS46" s="38"/>
      <c r="HT46" s="38"/>
      <c r="HU46" s="38"/>
      <c r="HV46" s="38"/>
      <c r="HW46" s="38"/>
      <c r="HX46" s="38"/>
      <c r="HY46" s="38"/>
      <c r="HZ46" s="38"/>
      <c r="IA46" s="38"/>
      <c r="IB46" s="38"/>
      <c r="IC46" s="38"/>
      <c r="ID46" s="38"/>
      <c r="IE46" s="38"/>
      <c r="IF46" s="38"/>
      <c r="IG46" s="38"/>
      <c r="IH46" s="38"/>
      <c r="II46" s="38"/>
      <c r="IJ46" s="38"/>
      <c r="IK46" s="38"/>
      <c r="IL46" s="38"/>
      <c r="IM46" s="38"/>
    </row>
    <row r="47" customHeight="1" spans="1:247">
      <c r="A47" s="38"/>
      <c r="B47"/>
      <c r="C47"/>
      <c r="D47"/>
      <c r="E47"/>
      <c r="F47"/>
      <c r="G47"/>
      <c r="H47"/>
      <c r="I47" s="35"/>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c r="FP47" s="38"/>
      <c r="FQ47" s="38"/>
      <c r="FR47" s="38"/>
      <c r="FS47" s="38"/>
      <c r="FT47" s="38"/>
      <c r="FU47" s="38"/>
      <c r="FV47" s="38"/>
      <c r="FW47" s="38"/>
      <c r="FX47" s="38"/>
      <c r="FY47" s="38"/>
      <c r="FZ47" s="38"/>
      <c r="GA47" s="38"/>
      <c r="GB47" s="38"/>
      <c r="GC47" s="38"/>
      <c r="GD47" s="38"/>
      <c r="GE47" s="38"/>
      <c r="GF47" s="38"/>
      <c r="GG47" s="38"/>
      <c r="GH47" s="38"/>
      <c r="GI47" s="38"/>
      <c r="GJ47" s="38"/>
      <c r="GK47" s="38"/>
      <c r="GL47" s="38"/>
      <c r="GM47" s="38"/>
      <c r="GN47" s="38"/>
      <c r="GO47" s="38"/>
      <c r="GP47" s="38"/>
      <c r="GQ47" s="38"/>
      <c r="GR47" s="38"/>
      <c r="GS47" s="38"/>
      <c r="GT47" s="38"/>
      <c r="GU47" s="38"/>
      <c r="GV47" s="38"/>
      <c r="GW47" s="38"/>
      <c r="GX47" s="38"/>
      <c r="GY47" s="38"/>
      <c r="GZ47" s="38"/>
      <c r="HA47" s="38"/>
      <c r="HB47" s="38"/>
      <c r="HC47" s="38"/>
      <c r="HD47" s="38"/>
      <c r="HE47" s="38"/>
      <c r="HF47" s="38"/>
      <c r="HG47" s="38"/>
      <c r="HH47" s="38"/>
      <c r="HI47" s="38"/>
      <c r="HJ47" s="38"/>
      <c r="HK47" s="38"/>
      <c r="HL47" s="38"/>
      <c r="HM47" s="38"/>
      <c r="HN47" s="38"/>
      <c r="HO47" s="38"/>
      <c r="HP47" s="38"/>
      <c r="HQ47" s="38"/>
      <c r="HR47" s="38"/>
      <c r="HS47" s="38"/>
      <c r="HT47" s="38"/>
      <c r="HU47" s="38"/>
      <c r="HV47" s="38"/>
      <c r="HW47" s="38"/>
      <c r="HX47" s="38"/>
      <c r="HY47" s="38"/>
      <c r="HZ47" s="38"/>
      <c r="IA47" s="38"/>
      <c r="IB47" s="38"/>
      <c r="IC47" s="38"/>
      <c r="ID47" s="38"/>
      <c r="IE47" s="38"/>
      <c r="IF47" s="38"/>
      <c r="IG47" s="38"/>
      <c r="IH47" s="38"/>
      <c r="II47" s="38"/>
      <c r="IJ47" s="38"/>
      <c r="IK47" s="38"/>
      <c r="IL47" s="38"/>
      <c r="IM47" s="38"/>
    </row>
    <row r="48" customHeight="1" spans="1:247">
      <c r="A48" s="38"/>
      <c r="B48"/>
      <c r="C48"/>
      <c r="D48"/>
      <c r="E48"/>
      <c r="F48"/>
      <c r="G48"/>
      <c r="H48"/>
      <c r="I4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38"/>
      <c r="FS48" s="38"/>
      <c r="FT48" s="38"/>
      <c r="FU48" s="38"/>
      <c r="FV48" s="38"/>
      <c r="FW48" s="38"/>
      <c r="FX48" s="38"/>
      <c r="FY48" s="38"/>
      <c r="FZ48" s="38"/>
      <c r="GA48" s="38"/>
      <c r="GB48" s="38"/>
      <c r="GC48" s="38"/>
      <c r="GD48" s="38"/>
      <c r="GE48" s="38"/>
      <c r="GF48" s="38"/>
      <c r="GG48" s="38"/>
      <c r="GH48" s="38"/>
      <c r="GI48" s="38"/>
      <c r="GJ48" s="38"/>
      <c r="GK48" s="38"/>
      <c r="GL48" s="38"/>
      <c r="GM48" s="38"/>
      <c r="GN48" s="38"/>
      <c r="GO48" s="38"/>
      <c r="GP48" s="38"/>
      <c r="GQ48" s="38"/>
      <c r="GR48" s="38"/>
      <c r="GS48" s="38"/>
      <c r="GT48" s="38"/>
      <c r="GU48" s="38"/>
      <c r="GV48" s="38"/>
      <c r="GW48" s="38"/>
      <c r="GX48" s="38"/>
      <c r="GY48" s="38"/>
      <c r="GZ48" s="38"/>
      <c r="HA48" s="38"/>
      <c r="HB48" s="38"/>
      <c r="HC48" s="38"/>
      <c r="HD48" s="38"/>
      <c r="HE48" s="38"/>
      <c r="HF48" s="38"/>
      <c r="HG48" s="38"/>
      <c r="HH48" s="38"/>
      <c r="HI48" s="38"/>
      <c r="HJ48" s="38"/>
      <c r="HK48" s="38"/>
      <c r="HL48" s="38"/>
      <c r="HM48" s="38"/>
      <c r="HN48" s="38"/>
      <c r="HO48" s="38"/>
      <c r="HP48" s="38"/>
      <c r="HQ48" s="38"/>
      <c r="HR48" s="38"/>
      <c r="HS48" s="38"/>
      <c r="HT48" s="38"/>
      <c r="HU48" s="38"/>
      <c r="HV48" s="38"/>
      <c r="HW48" s="38"/>
      <c r="HX48" s="38"/>
      <c r="HY48" s="38"/>
      <c r="HZ48" s="38"/>
      <c r="IA48" s="38"/>
      <c r="IB48" s="38"/>
      <c r="IC48" s="38"/>
      <c r="ID48" s="38"/>
      <c r="IE48" s="38"/>
      <c r="IF48" s="38"/>
      <c r="IG48" s="38"/>
      <c r="IH48" s="38"/>
      <c r="II48" s="38"/>
      <c r="IJ48" s="38"/>
      <c r="IK48" s="38"/>
      <c r="IL48" s="38"/>
      <c r="IM48" s="38"/>
    </row>
    <row r="49" customHeight="1" spans="1:247">
      <c r="A49" s="38"/>
      <c r="B49"/>
      <c r="C49"/>
      <c r="D49"/>
      <c r="E49"/>
      <c r="F49"/>
      <c r="G49"/>
      <c r="H49"/>
      <c r="I49"/>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c r="FP49" s="38"/>
      <c r="FQ49" s="38"/>
      <c r="FR49" s="38"/>
      <c r="FS49" s="38"/>
      <c r="FT49" s="38"/>
      <c r="FU49" s="38"/>
      <c r="FV49" s="38"/>
      <c r="FW49" s="38"/>
      <c r="FX49" s="38"/>
      <c r="FY49" s="38"/>
      <c r="FZ49" s="38"/>
      <c r="GA49" s="38"/>
      <c r="GB49" s="38"/>
      <c r="GC49" s="38"/>
      <c r="GD49" s="38"/>
      <c r="GE49" s="38"/>
      <c r="GF49" s="38"/>
      <c r="GG49" s="38"/>
      <c r="GH49" s="38"/>
      <c r="GI49" s="38"/>
      <c r="GJ49" s="38"/>
      <c r="GK49" s="38"/>
      <c r="GL49" s="38"/>
      <c r="GM49" s="38"/>
      <c r="GN49" s="38"/>
      <c r="GO49" s="38"/>
      <c r="GP49" s="38"/>
      <c r="GQ49" s="38"/>
      <c r="GR49" s="38"/>
      <c r="GS49" s="38"/>
      <c r="GT49" s="38"/>
      <c r="GU49" s="38"/>
      <c r="GV49" s="38"/>
      <c r="GW49" s="38"/>
      <c r="GX49" s="38"/>
      <c r="GY49" s="38"/>
      <c r="GZ49" s="38"/>
      <c r="HA49" s="38"/>
      <c r="HB49" s="38"/>
      <c r="HC49" s="38"/>
      <c r="HD49" s="38"/>
      <c r="HE49" s="38"/>
      <c r="HF49" s="38"/>
      <c r="HG49" s="38"/>
      <c r="HH49" s="38"/>
      <c r="HI49" s="38"/>
      <c r="HJ49" s="38"/>
      <c r="HK49" s="38"/>
      <c r="HL49" s="38"/>
      <c r="HM49" s="38"/>
      <c r="HN49" s="38"/>
      <c r="HO49" s="38"/>
      <c r="HP49" s="38"/>
      <c r="HQ49" s="38"/>
      <c r="HR49" s="38"/>
      <c r="HS49" s="38"/>
      <c r="HT49" s="38"/>
      <c r="HU49" s="38"/>
      <c r="HV49" s="38"/>
      <c r="HW49" s="38"/>
      <c r="HX49" s="38"/>
      <c r="HY49" s="38"/>
      <c r="HZ49" s="38"/>
      <c r="IA49" s="38"/>
      <c r="IB49" s="38"/>
      <c r="IC49" s="38"/>
      <c r="ID49" s="38"/>
      <c r="IE49" s="38"/>
      <c r="IF49" s="38"/>
      <c r="IG49" s="38"/>
      <c r="IH49" s="38"/>
      <c r="II49" s="38"/>
      <c r="IJ49" s="38"/>
      <c r="IK49" s="38"/>
      <c r="IL49" s="38"/>
      <c r="IM49" s="38"/>
    </row>
    <row r="50" customHeight="1" spans="1:247">
      <c r="A50" s="38"/>
      <c r="B50"/>
      <c r="C50"/>
      <c r="D50"/>
      <c r="E50"/>
      <c r="F50"/>
      <c r="G50"/>
      <c r="H50"/>
      <c r="I50"/>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c r="FP50" s="38"/>
      <c r="FQ50" s="38"/>
      <c r="FR50" s="38"/>
      <c r="FS50" s="38"/>
      <c r="FT50" s="38"/>
      <c r="FU50" s="38"/>
      <c r="FV50" s="38"/>
      <c r="FW50" s="38"/>
      <c r="FX50" s="38"/>
      <c r="FY50" s="38"/>
      <c r="FZ50" s="38"/>
      <c r="GA50" s="38"/>
      <c r="GB50" s="38"/>
      <c r="GC50" s="38"/>
      <c r="GD50" s="38"/>
      <c r="GE50" s="38"/>
      <c r="GF50" s="38"/>
      <c r="GG50" s="38"/>
      <c r="GH50" s="38"/>
      <c r="GI50" s="38"/>
      <c r="GJ50" s="38"/>
      <c r="GK50" s="38"/>
      <c r="GL50" s="38"/>
      <c r="GM50" s="38"/>
      <c r="GN50" s="38"/>
      <c r="GO50" s="38"/>
      <c r="GP50" s="38"/>
      <c r="GQ50" s="38"/>
      <c r="GR50" s="38"/>
      <c r="GS50" s="38"/>
      <c r="GT50" s="38"/>
      <c r="GU50" s="38"/>
      <c r="GV50" s="38"/>
      <c r="GW50" s="38"/>
      <c r="GX50" s="38"/>
      <c r="GY50" s="38"/>
      <c r="GZ50" s="38"/>
      <c r="HA50" s="38"/>
      <c r="HB50" s="38"/>
      <c r="HC50" s="38"/>
      <c r="HD50" s="38"/>
      <c r="HE50" s="38"/>
      <c r="HF50" s="38"/>
      <c r="HG50" s="38"/>
      <c r="HH50" s="38"/>
      <c r="HI50" s="38"/>
      <c r="HJ50" s="38"/>
      <c r="HK50" s="38"/>
      <c r="HL50" s="38"/>
      <c r="HM50" s="38"/>
      <c r="HN50" s="38"/>
      <c r="HO50" s="38"/>
      <c r="HP50" s="38"/>
      <c r="HQ50" s="38"/>
      <c r="HR50" s="38"/>
      <c r="HS50" s="38"/>
      <c r="HT50" s="38"/>
      <c r="HU50" s="38"/>
      <c r="HV50" s="38"/>
      <c r="HW50" s="38"/>
      <c r="HX50" s="38"/>
      <c r="HY50" s="38"/>
      <c r="HZ50" s="38"/>
      <c r="IA50" s="38"/>
      <c r="IB50" s="38"/>
      <c r="IC50" s="38"/>
      <c r="ID50" s="38"/>
      <c r="IE50" s="38"/>
      <c r="IF50" s="38"/>
      <c r="IG50" s="38"/>
      <c r="IH50" s="38"/>
      <c r="II50" s="38"/>
      <c r="IJ50" s="38"/>
      <c r="IK50" s="38"/>
      <c r="IL50" s="38"/>
      <c r="IM50" s="38"/>
    </row>
    <row r="51" customHeight="1" spans="1:247">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c r="FP51" s="38"/>
      <c r="FQ51" s="38"/>
      <c r="FR51" s="38"/>
      <c r="FS51" s="38"/>
      <c r="FT51" s="38"/>
      <c r="FU51" s="38"/>
      <c r="FV51" s="38"/>
      <c r="FW51" s="38"/>
      <c r="FX51" s="38"/>
      <c r="FY51" s="38"/>
      <c r="FZ51" s="38"/>
      <c r="GA51" s="38"/>
      <c r="GB51" s="38"/>
      <c r="GC51" s="38"/>
      <c r="GD51" s="38"/>
      <c r="GE51" s="38"/>
      <c r="GF51" s="38"/>
      <c r="GG51" s="38"/>
      <c r="GH51" s="38"/>
      <c r="GI51" s="38"/>
      <c r="GJ51" s="38"/>
      <c r="GK51" s="38"/>
      <c r="GL51" s="38"/>
      <c r="GM51" s="38"/>
      <c r="GN51" s="38"/>
      <c r="GO51" s="38"/>
      <c r="GP51" s="38"/>
      <c r="GQ51" s="38"/>
      <c r="GR51" s="38"/>
      <c r="GS51" s="38"/>
      <c r="GT51" s="38"/>
      <c r="GU51" s="38"/>
      <c r="GV51" s="38"/>
      <c r="GW51" s="38"/>
      <c r="GX51" s="38"/>
      <c r="GY51" s="38"/>
      <c r="GZ51" s="38"/>
      <c r="HA51" s="38"/>
      <c r="HB51" s="38"/>
      <c r="HC51" s="38"/>
      <c r="HD51" s="38"/>
      <c r="HE51" s="38"/>
      <c r="HF51" s="38"/>
      <c r="HG51" s="38"/>
      <c r="HH51" s="38"/>
      <c r="HI51" s="38"/>
      <c r="HJ51" s="38"/>
      <c r="HK51" s="38"/>
      <c r="HL51" s="38"/>
      <c r="HM51" s="38"/>
      <c r="HN51" s="38"/>
      <c r="HO51" s="38"/>
      <c r="HP51" s="38"/>
      <c r="HQ51" s="38"/>
      <c r="HR51" s="38"/>
      <c r="HS51" s="38"/>
      <c r="HT51" s="38"/>
      <c r="HU51" s="38"/>
      <c r="HV51" s="38"/>
      <c r="HW51" s="38"/>
      <c r="HX51" s="38"/>
      <c r="HY51" s="38"/>
      <c r="HZ51" s="38"/>
      <c r="IA51" s="38"/>
      <c r="IB51" s="38"/>
      <c r="IC51" s="38"/>
      <c r="ID51" s="38"/>
      <c r="IE51" s="38"/>
      <c r="IF51" s="38"/>
      <c r="IG51" s="38"/>
      <c r="IH51" s="38"/>
      <c r="II51" s="38"/>
      <c r="IJ51" s="38"/>
      <c r="IK51" s="38"/>
      <c r="IL51" s="38"/>
      <c r="IM51" s="38"/>
    </row>
    <row r="52" customHeight="1" spans="1:247">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row>
    <row r="53" customHeight="1" spans="1:247">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c r="FP53" s="38"/>
      <c r="FQ53" s="38"/>
      <c r="FR53" s="38"/>
      <c r="FS53" s="38"/>
      <c r="FT53" s="38"/>
      <c r="FU53" s="38"/>
      <c r="FV53" s="38"/>
      <c r="FW53" s="38"/>
      <c r="FX53" s="38"/>
      <c r="FY53" s="38"/>
      <c r="FZ53" s="38"/>
      <c r="GA53" s="38"/>
      <c r="GB53" s="38"/>
      <c r="GC53" s="38"/>
      <c r="GD53" s="38"/>
      <c r="GE53" s="38"/>
      <c r="GF53" s="38"/>
      <c r="GG53" s="38"/>
      <c r="GH53" s="38"/>
      <c r="GI53" s="38"/>
      <c r="GJ53" s="38"/>
      <c r="GK53" s="38"/>
      <c r="GL53" s="38"/>
      <c r="GM53" s="38"/>
      <c r="GN53" s="38"/>
      <c r="GO53" s="38"/>
      <c r="GP53" s="38"/>
      <c r="GQ53" s="38"/>
      <c r="GR53" s="38"/>
      <c r="GS53" s="38"/>
      <c r="GT53" s="38"/>
      <c r="GU53" s="38"/>
      <c r="GV53" s="38"/>
      <c r="GW53" s="38"/>
      <c r="GX53" s="38"/>
      <c r="GY53" s="38"/>
      <c r="GZ53" s="38"/>
      <c r="HA53" s="38"/>
      <c r="HB53" s="38"/>
      <c r="HC53" s="38"/>
      <c r="HD53" s="38"/>
      <c r="HE53" s="38"/>
      <c r="HF53" s="38"/>
      <c r="HG53" s="38"/>
      <c r="HH53" s="38"/>
      <c r="HI53" s="38"/>
      <c r="HJ53" s="38"/>
      <c r="HK53" s="38"/>
      <c r="HL53" s="38"/>
      <c r="HM53" s="38"/>
      <c r="HN53" s="38"/>
      <c r="HO53" s="38"/>
      <c r="HP53" s="38"/>
      <c r="HQ53" s="38"/>
      <c r="HR53" s="38"/>
      <c r="HS53" s="38"/>
      <c r="HT53" s="38"/>
      <c r="HU53" s="38"/>
      <c r="HV53" s="38"/>
      <c r="HW53" s="38"/>
      <c r="HX53" s="38"/>
      <c r="HY53" s="38"/>
      <c r="HZ53" s="38"/>
      <c r="IA53" s="38"/>
      <c r="IB53" s="38"/>
      <c r="IC53" s="38"/>
      <c r="ID53" s="38"/>
      <c r="IE53" s="38"/>
      <c r="IF53" s="38"/>
      <c r="IG53" s="38"/>
      <c r="IH53" s="38"/>
      <c r="II53" s="38"/>
      <c r="IJ53" s="38"/>
      <c r="IK53" s="38"/>
      <c r="IL53" s="38"/>
      <c r="IM53" s="38"/>
    </row>
    <row r="54" customHeight="1" spans="1:247">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c r="FP54" s="38"/>
      <c r="FQ54" s="38"/>
      <c r="FR54" s="38"/>
      <c r="FS54" s="38"/>
      <c r="FT54" s="38"/>
      <c r="FU54" s="38"/>
      <c r="FV54" s="38"/>
      <c r="FW54" s="38"/>
      <c r="FX54" s="38"/>
      <c r="FY54" s="38"/>
      <c r="FZ54" s="38"/>
      <c r="GA54" s="38"/>
      <c r="GB54" s="38"/>
      <c r="GC54" s="38"/>
      <c r="GD54" s="38"/>
      <c r="GE54" s="38"/>
      <c r="GF54" s="38"/>
      <c r="GG54" s="38"/>
      <c r="GH54" s="38"/>
      <c r="GI54" s="38"/>
      <c r="GJ54" s="38"/>
      <c r="GK54" s="38"/>
      <c r="GL54" s="38"/>
      <c r="GM54" s="38"/>
      <c r="GN54" s="38"/>
      <c r="GO54" s="38"/>
      <c r="GP54" s="38"/>
      <c r="GQ54" s="38"/>
      <c r="GR54" s="38"/>
      <c r="GS54" s="38"/>
      <c r="GT54" s="38"/>
      <c r="GU54" s="38"/>
      <c r="GV54" s="38"/>
      <c r="GW54" s="38"/>
      <c r="GX54" s="38"/>
      <c r="GY54" s="38"/>
      <c r="GZ54" s="38"/>
      <c r="HA54" s="38"/>
      <c r="HB54" s="38"/>
      <c r="HC54" s="38"/>
      <c r="HD54" s="38"/>
      <c r="HE54" s="38"/>
      <c r="HF54" s="38"/>
      <c r="HG54" s="38"/>
      <c r="HH54" s="38"/>
      <c r="HI54" s="38"/>
      <c r="HJ54" s="38"/>
      <c r="HK54" s="38"/>
      <c r="HL54" s="38"/>
      <c r="HM54" s="38"/>
      <c r="HN54" s="38"/>
      <c r="HO54" s="38"/>
      <c r="HP54" s="38"/>
      <c r="HQ54" s="38"/>
      <c r="HR54" s="38"/>
      <c r="HS54" s="38"/>
      <c r="HT54" s="38"/>
      <c r="HU54" s="38"/>
      <c r="HV54" s="38"/>
      <c r="HW54" s="38"/>
      <c r="HX54" s="38"/>
      <c r="HY54" s="38"/>
      <c r="HZ54" s="38"/>
      <c r="IA54" s="38"/>
      <c r="IB54" s="38"/>
      <c r="IC54" s="38"/>
      <c r="ID54" s="38"/>
      <c r="IE54" s="38"/>
      <c r="IF54" s="38"/>
      <c r="IG54" s="38"/>
      <c r="IH54" s="38"/>
      <c r="II54" s="38"/>
      <c r="IJ54" s="38"/>
      <c r="IK54" s="38"/>
      <c r="IL54" s="38"/>
      <c r="IM54" s="38"/>
    </row>
    <row r="55" customHeight="1" spans="1:247">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c r="FP55" s="38"/>
      <c r="FQ55" s="38"/>
      <c r="FR55" s="38"/>
      <c r="FS55" s="38"/>
      <c r="FT55" s="38"/>
      <c r="FU55" s="38"/>
      <c r="FV55" s="38"/>
      <c r="FW55" s="38"/>
      <c r="FX55" s="38"/>
      <c r="FY55" s="38"/>
      <c r="FZ55" s="38"/>
      <c r="GA55" s="38"/>
      <c r="GB55" s="38"/>
      <c r="GC55" s="38"/>
      <c r="GD55" s="38"/>
      <c r="GE55" s="38"/>
      <c r="GF55" s="38"/>
      <c r="GG55" s="38"/>
      <c r="GH55" s="38"/>
      <c r="GI55" s="38"/>
      <c r="GJ55" s="38"/>
      <c r="GK55" s="38"/>
      <c r="GL55" s="38"/>
      <c r="GM55" s="38"/>
      <c r="GN55" s="38"/>
      <c r="GO55" s="38"/>
      <c r="GP55" s="38"/>
      <c r="GQ55" s="38"/>
      <c r="GR55" s="38"/>
      <c r="GS55" s="38"/>
      <c r="GT55" s="38"/>
      <c r="GU55" s="38"/>
      <c r="GV55" s="38"/>
      <c r="GW55" s="38"/>
      <c r="GX55" s="38"/>
      <c r="GY55" s="38"/>
      <c r="GZ55" s="38"/>
      <c r="HA55" s="38"/>
      <c r="HB55" s="38"/>
      <c r="HC55" s="38"/>
      <c r="HD55" s="38"/>
      <c r="HE55" s="38"/>
      <c r="HF55" s="38"/>
      <c r="HG55" s="38"/>
      <c r="HH55" s="38"/>
      <c r="HI55" s="38"/>
      <c r="HJ55" s="38"/>
      <c r="HK55" s="38"/>
      <c r="HL55" s="38"/>
      <c r="HM55" s="38"/>
      <c r="HN55" s="38"/>
      <c r="HO55" s="38"/>
      <c r="HP55" s="38"/>
      <c r="HQ55" s="38"/>
      <c r="HR55" s="38"/>
      <c r="HS55" s="38"/>
      <c r="HT55" s="38"/>
      <c r="HU55" s="38"/>
      <c r="HV55" s="38"/>
      <c r="HW55" s="38"/>
      <c r="HX55" s="38"/>
      <c r="HY55" s="38"/>
      <c r="HZ55" s="38"/>
      <c r="IA55" s="38"/>
      <c r="IB55" s="38"/>
      <c r="IC55" s="38"/>
      <c r="ID55" s="38"/>
      <c r="IE55" s="38"/>
      <c r="IF55" s="38"/>
      <c r="IG55" s="38"/>
      <c r="IH55" s="38"/>
      <c r="II55" s="38"/>
      <c r="IJ55" s="38"/>
      <c r="IK55" s="38"/>
      <c r="IL55" s="38"/>
      <c r="IM55" s="38"/>
    </row>
    <row r="56" customHeight="1" spans="1:247">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c r="FP56" s="38"/>
      <c r="FQ56" s="38"/>
      <c r="FR56" s="38"/>
      <c r="FS56" s="38"/>
      <c r="FT56" s="38"/>
      <c r="FU56" s="38"/>
      <c r="FV56" s="38"/>
      <c r="FW56" s="38"/>
      <c r="FX56" s="38"/>
      <c r="FY56" s="38"/>
      <c r="FZ56" s="38"/>
      <c r="GA56" s="38"/>
      <c r="GB56" s="38"/>
      <c r="GC56" s="38"/>
      <c r="GD56" s="38"/>
      <c r="GE56" s="38"/>
      <c r="GF56" s="38"/>
      <c r="GG56" s="38"/>
      <c r="GH56" s="38"/>
      <c r="GI56" s="38"/>
      <c r="GJ56" s="38"/>
      <c r="GK56" s="38"/>
      <c r="GL56" s="38"/>
      <c r="GM56" s="38"/>
      <c r="GN56" s="38"/>
      <c r="GO56" s="38"/>
      <c r="GP56" s="38"/>
      <c r="GQ56" s="38"/>
      <c r="GR56" s="38"/>
      <c r="GS56" s="38"/>
      <c r="GT56" s="38"/>
      <c r="GU56" s="38"/>
      <c r="GV56" s="38"/>
      <c r="GW56" s="38"/>
      <c r="GX56" s="38"/>
      <c r="GY56" s="38"/>
      <c r="GZ56" s="38"/>
      <c r="HA56" s="38"/>
      <c r="HB56" s="38"/>
      <c r="HC56" s="38"/>
      <c r="HD56" s="38"/>
      <c r="HE56" s="38"/>
      <c r="HF56" s="38"/>
      <c r="HG56" s="38"/>
      <c r="HH56" s="38"/>
      <c r="HI56" s="38"/>
      <c r="HJ56" s="38"/>
      <c r="HK56" s="38"/>
      <c r="HL56" s="38"/>
      <c r="HM56" s="38"/>
      <c r="HN56" s="38"/>
      <c r="HO56" s="38"/>
      <c r="HP56" s="38"/>
      <c r="HQ56" s="38"/>
      <c r="HR56" s="38"/>
      <c r="HS56" s="38"/>
      <c r="HT56" s="38"/>
      <c r="HU56" s="38"/>
      <c r="HV56" s="38"/>
      <c r="HW56" s="38"/>
      <c r="HX56" s="38"/>
      <c r="HY56" s="38"/>
      <c r="HZ56" s="38"/>
      <c r="IA56" s="38"/>
      <c r="IB56" s="38"/>
      <c r="IC56" s="38"/>
      <c r="ID56" s="38"/>
      <c r="IE56" s="38"/>
      <c r="IF56" s="38"/>
      <c r="IG56" s="38"/>
      <c r="IH56" s="38"/>
      <c r="II56" s="38"/>
      <c r="IJ56" s="38"/>
      <c r="IK56" s="38"/>
      <c r="IL56" s="38"/>
      <c r="IM56" s="38"/>
    </row>
  </sheetData>
  <sheetProtection formatCells="0" formatColumns="0" formatRows="0"/>
  <mergeCells count="7">
    <mergeCell ref="A2:I2"/>
    <mergeCell ref="D5:G5"/>
    <mergeCell ref="A5:A6"/>
    <mergeCell ref="B5:B6"/>
    <mergeCell ref="C5:C6"/>
    <mergeCell ref="H5:H6"/>
    <mergeCell ref="I5:I6"/>
  </mergeCells>
  <printOptions horizontalCentered="1" verticalCentered="1"/>
  <pageMargins left="0.62992125984252" right="0.62992125984252" top="0.590551181102362" bottom="0.78740157480315" header="0.393700787401575" footer="0.393700787401575"/>
  <pageSetup paperSize="9"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
  <sheetViews>
    <sheetView showGridLines="0" showZeros="0" workbookViewId="0">
      <selection activeCell="G21" sqref="G21"/>
    </sheetView>
  </sheetViews>
  <sheetFormatPr defaultColWidth="9" defaultRowHeight="14.25" outlineLevelRow="5"/>
  <cols>
    <col min="1" max="3" width="13.875" customWidth="1"/>
    <col min="4" max="4" width="8.5" customWidth="1"/>
    <col min="5" max="5" width="10.5" customWidth="1"/>
    <col min="6" max="6" width="9.625" customWidth="1"/>
    <col min="7" max="14" width="13.875" customWidth="1"/>
  </cols>
  <sheetData>
    <row r="1" ht="15" customHeight="1" spans="1:1">
      <c r="A1" s="3" t="s">
        <v>206</v>
      </c>
    </row>
    <row r="2" ht="30" customHeight="1" spans="1:14">
      <c r="A2" s="29" t="s">
        <v>207</v>
      </c>
      <c r="B2" s="29"/>
      <c r="C2" s="29"/>
      <c r="D2" s="29"/>
      <c r="E2" s="29"/>
      <c r="F2" s="29"/>
      <c r="G2" s="29"/>
      <c r="H2" s="29"/>
      <c r="I2" s="29"/>
      <c r="J2" s="29"/>
      <c r="K2" s="29"/>
      <c r="L2" s="29"/>
      <c r="M2" s="29"/>
      <c r="N2" s="29"/>
    </row>
    <row r="3" ht="15" customHeight="1"/>
    <row r="4" ht="15" customHeight="1" spans="14:14">
      <c r="N4" s="10" t="s">
        <v>208</v>
      </c>
    </row>
    <row r="5" ht="54.75" customHeight="1" spans="1:14">
      <c r="A5" s="30" t="s">
        <v>209</v>
      </c>
      <c r="B5" s="30" t="s">
        <v>210</v>
      </c>
      <c r="C5" s="30" t="s">
        <v>211</v>
      </c>
      <c r="D5" s="30" t="s">
        <v>212</v>
      </c>
      <c r="E5" s="30" t="s">
        <v>213</v>
      </c>
      <c r="F5" s="30" t="s">
        <v>214</v>
      </c>
      <c r="G5" s="30" t="s">
        <v>215</v>
      </c>
      <c r="H5" s="31" t="s">
        <v>216</v>
      </c>
      <c r="I5" s="31" t="s">
        <v>217</v>
      </c>
      <c r="J5" s="34" t="s">
        <v>218</v>
      </c>
      <c r="K5" s="34" t="s">
        <v>219</v>
      </c>
      <c r="L5" s="34" t="s">
        <v>220</v>
      </c>
      <c r="M5" s="34" t="s">
        <v>221</v>
      </c>
      <c r="N5" s="34" t="s">
        <v>222</v>
      </c>
    </row>
    <row r="6" s="28" customFormat="1" ht="25" customHeight="1" spans="1:14">
      <c r="A6" s="32"/>
      <c r="B6" s="32"/>
      <c r="C6" s="32"/>
      <c r="D6" s="32"/>
      <c r="E6" s="32"/>
      <c r="F6" s="32"/>
      <c r="G6" s="32"/>
      <c r="H6" s="33"/>
      <c r="I6" s="33"/>
      <c r="J6" s="33"/>
      <c r="K6" s="33"/>
      <c r="L6" s="33"/>
      <c r="M6" s="33"/>
      <c r="N6" s="33"/>
    </row>
  </sheetData>
  <sheetProtection formatCells="0" formatColumns="0" formatRows="0"/>
  <mergeCells count="1">
    <mergeCell ref="A2:N2"/>
  </mergeCells>
  <printOptions horizontalCentered="1"/>
  <pageMargins left="0.747916666666667" right="0.747916666666667" top="0.984027777777778" bottom="0.984027777777778" header="0.511805555555556" footer="0.511805555555556"/>
  <pageSetup paperSize="9" scale="67" orientation="landscape" horizont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abSelected="1" workbookViewId="0">
      <selection activeCell="M7" sqref="M7"/>
    </sheetView>
  </sheetViews>
  <sheetFormatPr defaultColWidth="10" defaultRowHeight="14.25" outlineLevelCol="7"/>
  <cols>
    <col min="1" max="1" width="12.875" style="2" customWidth="1"/>
    <col min="2" max="2" width="35.125" style="2" customWidth="1"/>
    <col min="3" max="3" width="11.25" style="2" customWidth="1"/>
    <col min="4" max="8" width="11.625" style="2" customWidth="1"/>
    <col min="9" max="10" width="9.75" style="2" customWidth="1"/>
    <col min="11" max="16384" width="10" style="2"/>
  </cols>
  <sheetData>
    <row r="1" spans="1:1">
      <c r="A1" s="3" t="s">
        <v>223</v>
      </c>
    </row>
    <row r="2" ht="30" customHeight="1" spans="1:8">
      <c r="A2" s="4" t="s">
        <v>224</v>
      </c>
      <c r="B2" s="4"/>
      <c r="C2" s="4"/>
      <c r="D2" s="4"/>
      <c r="E2" s="4"/>
      <c r="F2" s="4"/>
      <c r="G2" s="4"/>
      <c r="H2" s="4"/>
    </row>
    <row r="3" ht="15" customHeight="1" spans="1:8">
      <c r="A3" s="5"/>
      <c r="B3" s="5"/>
      <c r="C3" s="6"/>
      <c r="D3" s="6"/>
      <c r="E3" s="6"/>
      <c r="F3" s="6"/>
      <c r="G3" s="6"/>
      <c r="H3" s="6"/>
    </row>
    <row r="4" ht="15" customHeight="1" spans="1:8">
      <c r="A4" s="7"/>
      <c r="B4" s="7"/>
      <c r="C4" s="8"/>
      <c r="D4" s="8"/>
      <c r="E4" s="9"/>
      <c r="F4" s="9"/>
      <c r="G4" s="9"/>
      <c r="H4" s="10" t="s">
        <v>208</v>
      </c>
    </row>
    <row r="5" ht="20" customHeight="1" spans="1:8">
      <c r="A5" s="11" t="s">
        <v>225</v>
      </c>
      <c r="B5" s="12" t="s">
        <v>160</v>
      </c>
      <c r="C5" s="13" t="s">
        <v>216</v>
      </c>
      <c r="D5" s="13" t="s">
        <v>226</v>
      </c>
      <c r="E5" s="13"/>
      <c r="F5" s="13"/>
      <c r="G5" s="13"/>
      <c r="H5" s="13"/>
    </row>
    <row r="6" ht="20" customHeight="1" spans="1:8">
      <c r="A6" s="11"/>
      <c r="B6" s="12"/>
      <c r="C6" s="13"/>
      <c r="D6" s="11" t="s">
        <v>6</v>
      </c>
      <c r="E6" s="11" t="s">
        <v>227</v>
      </c>
      <c r="F6" s="11" t="s">
        <v>228</v>
      </c>
      <c r="G6" s="11" t="s">
        <v>229</v>
      </c>
      <c r="H6" s="11" t="s">
        <v>230</v>
      </c>
    </row>
    <row r="7" ht="20" customHeight="1" spans="1:8">
      <c r="A7" s="11"/>
      <c r="B7" s="12"/>
      <c r="C7" s="13"/>
      <c r="D7" s="11"/>
      <c r="E7" s="11"/>
      <c r="F7" s="11"/>
      <c r="G7" s="11"/>
      <c r="H7" s="11"/>
    </row>
    <row r="8" ht="18" customHeight="1" spans="1:8">
      <c r="A8" s="12"/>
      <c r="B8" s="12" t="s">
        <v>6</v>
      </c>
      <c r="C8" s="14">
        <f>D8</f>
        <v>253.59</v>
      </c>
      <c r="D8" s="14">
        <f>E8+F8+G8+H8</f>
        <v>253.59</v>
      </c>
      <c r="E8" s="14">
        <f>E9+E19+E24</f>
        <v>253.59</v>
      </c>
      <c r="F8" s="14"/>
      <c r="G8" s="14"/>
      <c r="H8" s="14"/>
    </row>
    <row r="9" ht="18" customHeight="1" spans="1:8">
      <c r="A9" s="15" t="s">
        <v>231</v>
      </c>
      <c r="B9" s="16" t="s">
        <v>232</v>
      </c>
      <c r="C9" s="17">
        <f t="shared" ref="C9:C26" si="0">D9</f>
        <v>225.08</v>
      </c>
      <c r="D9" s="17">
        <f t="shared" ref="D9:D26" si="1">E9+F9+G9+H9</f>
        <v>225.08</v>
      </c>
      <c r="E9" s="17">
        <v>225.08</v>
      </c>
      <c r="F9" s="17"/>
      <c r="G9" s="17"/>
      <c r="H9" s="17"/>
    </row>
    <row r="10" ht="18" customHeight="1" spans="1:8">
      <c r="A10" s="18" t="s">
        <v>233</v>
      </c>
      <c r="B10" s="19" t="s">
        <v>234</v>
      </c>
      <c r="C10" s="14">
        <f t="shared" si="0"/>
        <v>221.5</v>
      </c>
      <c r="D10" s="14">
        <f t="shared" si="1"/>
        <v>221.5</v>
      </c>
      <c r="E10" s="14">
        <v>221.5</v>
      </c>
      <c r="F10" s="14"/>
      <c r="G10" s="14"/>
      <c r="H10" s="14"/>
    </row>
    <row r="11" ht="18" customHeight="1" spans="1:8">
      <c r="A11" s="18" t="s">
        <v>235</v>
      </c>
      <c r="B11" s="19" t="s">
        <v>236</v>
      </c>
      <c r="C11" s="14">
        <f t="shared" si="0"/>
        <v>177.6</v>
      </c>
      <c r="D11" s="14">
        <f t="shared" si="1"/>
        <v>177.6</v>
      </c>
      <c r="E11" s="14">
        <v>177.6</v>
      </c>
      <c r="F11" s="14"/>
      <c r="G11" s="14"/>
      <c r="H11" s="14"/>
    </row>
    <row r="12" ht="18" customHeight="1" spans="1:8">
      <c r="A12" s="18" t="s">
        <v>237</v>
      </c>
      <c r="B12" s="19" t="s">
        <v>238</v>
      </c>
      <c r="C12" s="14">
        <f t="shared" si="0"/>
        <v>1.8</v>
      </c>
      <c r="D12" s="14">
        <f t="shared" si="1"/>
        <v>1.8</v>
      </c>
      <c r="E12" s="14">
        <v>1.8</v>
      </c>
      <c r="F12" s="14"/>
      <c r="G12" s="14"/>
      <c r="H12" s="14"/>
    </row>
    <row r="13" ht="18" customHeight="1" spans="1:8">
      <c r="A13" s="18" t="s">
        <v>239</v>
      </c>
      <c r="B13" s="19" t="s">
        <v>240</v>
      </c>
      <c r="C13" s="14">
        <f t="shared" si="0"/>
        <v>39.6</v>
      </c>
      <c r="D13" s="14">
        <f t="shared" si="1"/>
        <v>39.6</v>
      </c>
      <c r="E13" s="14">
        <v>39.6</v>
      </c>
      <c r="F13" s="14"/>
      <c r="G13" s="14"/>
      <c r="H13" s="14"/>
    </row>
    <row r="14" ht="18" customHeight="1" spans="1:8">
      <c r="A14" s="18" t="s">
        <v>241</v>
      </c>
      <c r="B14" s="19" t="s">
        <v>242</v>
      </c>
      <c r="C14" s="14">
        <f t="shared" si="0"/>
        <v>2.5</v>
      </c>
      <c r="D14" s="14">
        <f t="shared" si="1"/>
        <v>2.5</v>
      </c>
      <c r="E14" s="14">
        <v>2.5</v>
      </c>
      <c r="F14" s="14"/>
      <c r="G14" s="14"/>
      <c r="H14" s="14"/>
    </row>
    <row r="15" s="1" customFormat="1" ht="18" customHeight="1" spans="1:8">
      <c r="A15" s="20" t="s">
        <v>243</v>
      </c>
      <c r="B15" s="21" t="s">
        <v>244</v>
      </c>
      <c r="C15" s="22">
        <f t="shared" si="0"/>
        <v>1.98</v>
      </c>
      <c r="D15" s="22">
        <f t="shared" si="1"/>
        <v>1.98</v>
      </c>
      <c r="E15" s="22">
        <v>1.98</v>
      </c>
      <c r="F15" s="22"/>
      <c r="G15" s="22"/>
      <c r="H15" s="22"/>
    </row>
    <row r="16" s="1" customFormat="1" ht="18" customHeight="1" spans="1:8">
      <c r="A16" s="23" t="s">
        <v>245</v>
      </c>
      <c r="B16" s="24" t="s">
        <v>246</v>
      </c>
      <c r="C16" s="25">
        <f t="shared" si="0"/>
        <v>1.98</v>
      </c>
      <c r="D16" s="25">
        <f t="shared" si="1"/>
        <v>1.98</v>
      </c>
      <c r="E16" s="25">
        <v>1.98</v>
      </c>
      <c r="F16" s="25"/>
      <c r="G16" s="25"/>
      <c r="H16" s="25"/>
    </row>
    <row r="17" s="1" customFormat="1" ht="18" customHeight="1" spans="1:8">
      <c r="A17" s="20" t="s">
        <v>247</v>
      </c>
      <c r="B17" s="21" t="s">
        <v>248</v>
      </c>
      <c r="C17" s="22">
        <f t="shared" si="0"/>
        <v>1.6</v>
      </c>
      <c r="D17" s="22">
        <f t="shared" si="1"/>
        <v>1.6</v>
      </c>
      <c r="E17" s="22">
        <v>1.6</v>
      </c>
      <c r="F17" s="22"/>
      <c r="G17" s="22"/>
      <c r="H17" s="22"/>
    </row>
    <row r="18" ht="18" customHeight="1" spans="1:8">
      <c r="A18" s="18" t="s">
        <v>249</v>
      </c>
      <c r="B18" s="19" t="s">
        <v>250</v>
      </c>
      <c r="C18" s="14">
        <f t="shared" si="0"/>
        <v>1.6</v>
      </c>
      <c r="D18" s="14">
        <f t="shared" si="1"/>
        <v>1.6</v>
      </c>
      <c r="E18" s="14">
        <v>1.6</v>
      </c>
      <c r="F18" s="14"/>
      <c r="G18" s="14"/>
      <c r="H18" s="14"/>
    </row>
    <row r="19" ht="18" customHeight="1" spans="1:8">
      <c r="A19" s="15" t="s">
        <v>251</v>
      </c>
      <c r="B19" s="16" t="s">
        <v>252</v>
      </c>
      <c r="C19" s="17">
        <f t="shared" si="0"/>
        <v>18.33</v>
      </c>
      <c r="D19" s="17">
        <f t="shared" si="1"/>
        <v>18.33</v>
      </c>
      <c r="E19" s="17">
        <v>18.33</v>
      </c>
      <c r="F19" s="26"/>
      <c r="G19" s="26"/>
      <c r="H19" s="26"/>
    </row>
    <row r="20" ht="18" customHeight="1" spans="1:8">
      <c r="A20" s="18" t="s">
        <v>253</v>
      </c>
      <c r="B20" s="19" t="s">
        <v>254</v>
      </c>
      <c r="C20" s="14">
        <f t="shared" si="0"/>
        <v>14.32</v>
      </c>
      <c r="D20" s="14">
        <f t="shared" si="1"/>
        <v>14.32</v>
      </c>
      <c r="E20" s="14">
        <v>14.32</v>
      </c>
      <c r="F20" s="27"/>
      <c r="G20" s="27"/>
      <c r="H20" s="27"/>
    </row>
    <row r="21" ht="18" customHeight="1" spans="1:8">
      <c r="A21" s="18" t="s">
        <v>255</v>
      </c>
      <c r="B21" s="19" t="s">
        <v>256</v>
      </c>
      <c r="C21" s="14">
        <f t="shared" si="0"/>
        <v>14.32</v>
      </c>
      <c r="D21" s="14">
        <f t="shared" si="1"/>
        <v>14.32</v>
      </c>
      <c r="E21" s="14">
        <v>14.32</v>
      </c>
      <c r="F21" s="27"/>
      <c r="G21" s="27"/>
      <c r="H21" s="27"/>
    </row>
    <row r="22" ht="18" customHeight="1" spans="1:8">
      <c r="A22" s="18" t="s">
        <v>257</v>
      </c>
      <c r="B22" s="19" t="s">
        <v>258</v>
      </c>
      <c r="C22" s="14">
        <f t="shared" si="0"/>
        <v>4.01</v>
      </c>
      <c r="D22" s="14">
        <f t="shared" si="1"/>
        <v>4.01</v>
      </c>
      <c r="E22" s="14">
        <v>4.01</v>
      </c>
      <c r="F22" s="27"/>
      <c r="G22" s="27"/>
      <c r="H22" s="27"/>
    </row>
    <row r="23" ht="18" customHeight="1" spans="1:8">
      <c r="A23" s="18" t="s">
        <v>259</v>
      </c>
      <c r="B23" s="19" t="s">
        <v>260</v>
      </c>
      <c r="C23" s="14">
        <f t="shared" si="0"/>
        <v>4.01</v>
      </c>
      <c r="D23" s="14">
        <f t="shared" si="1"/>
        <v>4.01</v>
      </c>
      <c r="E23" s="14">
        <v>4.01</v>
      </c>
      <c r="F23" s="27"/>
      <c r="G23" s="27"/>
      <c r="H23" s="27"/>
    </row>
    <row r="24" ht="18" customHeight="1" spans="1:8">
      <c r="A24" s="15" t="s">
        <v>261</v>
      </c>
      <c r="B24" s="16" t="s">
        <v>262</v>
      </c>
      <c r="C24" s="17">
        <f t="shared" si="0"/>
        <v>10.18</v>
      </c>
      <c r="D24" s="17">
        <f t="shared" si="1"/>
        <v>10.18</v>
      </c>
      <c r="E24" s="17">
        <v>10.18</v>
      </c>
      <c r="F24" s="26"/>
      <c r="G24" s="26"/>
      <c r="H24" s="26"/>
    </row>
    <row r="25" ht="18" customHeight="1" spans="1:8">
      <c r="A25" s="18" t="s">
        <v>263</v>
      </c>
      <c r="B25" s="19" t="s">
        <v>264</v>
      </c>
      <c r="C25" s="14">
        <f t="shared" si="0"/>
        <v>10.18</v>
      </c>
      <c r="D25" s="14">
        <f t="shared" si="1"/>
        <v>10.18</v>
      </c>
      <c r="E25" s="14">
        <v>10.18</v>
      </c>
      <c r="F25" s="27"/>
      <c r="G25" s="27"/>
      <c r="H25" s="27"/>
    </row>
    <row r="26" ht="18" customHeight="1" spans="1:8">
      <c r="A26" s="18" t="s">
        <v>265</v>
      </c>
      <c r="B26" s="19" t="s">
        <v>52</v>
      </c>
      <c r="C26" s="14">
        <f t="shared" si="0"/>
        <v>10.18</v>
      </c>
      <c r="D26" s="14">
        <f t="shared" si="1"/>
        <v>10.18</v>
      </c>
      <c r="E26" s="14">
        <v>10.18</v>
      </c>
      <c r="F26" s="27"/>
      <c r="G26" s="27"/>
      <c r="H26" s="27"/>
    </row>
  </sheetData>
  <mergeCells count="10">
    <mergeCell ref="A2:H2"/>
    <mergeCell ref="D5:H5"/>
    <mergeCell ref="A5:A7"/>
    <mergeCell ref="B5:B7"/>
    <mergeCell ref="C5:C7"/>
    <mergeCell ref="D6:D7"/>
    <mergeCell ref="E6:E7"/>
    <mergeCell ref="F6:F7"/>
    <mergeCell ref="G6:G7"/>
    <mergeCell ref="H6:H7"/>
  </mergeCells>
  <pageMargins left="0.786805555555556" right="0.786805555555556" top="0.590277777777778" bottom="0.590277777777778" header="0.393055555555556" footer="0.393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表皮</vt:lpstr>
      <vt:lpstr>1部门收支总表</vt:lpstr>
      <vt:lpstr>2部门收入总表</vt:lpstr>
      <vt:lpstr>3部门支出总表</vt:lpstr>
      <vt:lpstr>4政府预算支出经济分类情况表</vt:lpstr>
      <vt:lpstr>5部门预算支出经济分类情况表</vt:lpstr>
      <vt:lpstr>6财政拨款收支总表</vt:lpstr>
      <vt:lpstr>7一般公共预算支出表</vt:lpstr>
      <vt:lpstr>8一般公共预算基本支出表</vt:lpstr>
      <vt:lpstr>9财政拨款收入安排的预算支出表</vt:lpstr>
      <vt:lpstr>10省提前告知专项支出表</vt:lpstr>
      <vt:lpstr>11纳入预算管理的行政事业性收费收入安排的预算支出表</vt:lpstr>
      <vt:lpstr>12政府性基金预算支出表</vt:lpstr>
      <vt:lpstr>13纳入专户管理的行政事业性收费收入安排的预算支出表</vt:lpstr>
      <vt:lpstr>14项目支出表（偿债）</vt:lpstr>
      <vt:lpstr>15项目支出明细表</vt:lpstr>
      <vt:lpstr>16“三公”经费支出预算表</vt:lpstr>
      <vt:lpstr>17政府采购表</vt:lpstr>
      <vt:lpstr>18政府购买服务表</vt:lpstr>
      <vt:lpstr>19支出功能预算表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若言弯弯</cp:lastModifiedBy>
  <dcterms:created xsi:type="dcterms:W3CDTF">1996-12-17T01:32:00Z</dcterms:created>
  <cp:lastPrinted>2018-05-03T09:37:00Z</cp:lastPrinted>
  <dcterms:modified xsi:type="dcterms:W3CDTF">2022-04-07T03:03:37Z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4721168</vt:i4>
  </property>
  <property fmtid="{D5CDD505-2E9C-101B-9397-08002B2CF9AE}" pid="3" name="ICV">
    <vt:lpwstr>9C1695244FD74E6AAB37BFB01EF41D27</vt:lpwstr>
  </property>
  <property fmtid="{D5CDD505-2E9C-101B-9397-08002B2CF9AE}" pid="4" name="KSOProductBuildVer">
    <vt:lpwstr>2052-11.1.0.11365</vt:lpwstr>
  </property>
</Properties>
</file>